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sharepoint.elga.net/CDA/Patient Summary/Terminologien und Value Sets/"/>
    </mc:Choice>
  </mc:AlternateContent>
  <bookViews>
    <workbookView xWindow="14880" yWindow="0" windowWidth="28800" windowHeight="11985"/>
  </bookViews>
  <sheets>
    <sheet name="Inhaltsverzeichnis" sheetId="3" r:id="rId1"/>
    <sheet name="ELGA_AllergyOrIntoleranceType" sheetId="4" r:id="rId2"/>
    <sheet name="ELGA_AbsentOrUnknownAllergies" sheetId="5" r:id="rId3"/>
    <sheet name="ELGA_AbsentOrUnknownProblems" sheetId="6" r:id="rId4"/>
    <sheet name="ELGA_AllergyOrIntoleranceAgent" sheetId="7" r:id="rId5"/>
    <sheet name="ELGA_AllergyReaction" sheetId="8" r:id="rId6"/>
    <sheet name="ELGA_CriticalityObservationVal" sheetId="9" r:id="rId7"/>
    <sheet name="ELGA_AllergyStatusCode" sheetId="10" r:id="rId8"/>
    <sheet name="ELGA_ConditionVerificationStat" sheetId="11" r:id="rId9"/>
    <sheet name="ELGA_ProblemSeverity" sheetId="12" r:id="rId10"/>
    <sheet name="ELGA_MedicalDevices" sheetId="14" r:id="rId11"/>
    <sheet name="ELGA_AbsentOrUnknownMedication" sheetId="15" r:id="rId12"/>
    <sheet name="ELGA_AbsentOrUnknownProcedures" sheetId="16" r:id="rId13"/>
    <sheet name="ELGA_AbsentOrUnknownDevices" sheetId="18" r:id="rId14"/>
    <sheet name="ELGA_Procedures" sheetId="19" r:id="rId15"/>
    <sheet name="ELGA_ProceduresMethod" sheetId="20" r:id="rId16"/>
    <sheet name="ELGA_ProcedureTargetSite" sheetId="21" r:id="rId17"/>
    <sheet name="ELGA_ProcedureApproachSite" sheetId="22" r:id="rId18"/>
    <sheet name="ELGA_ConditionStatusCode" sheetId="23" r:id="rId19"/>
    <sheet name="ELGA_AbsentOrUnknownImmuni" sheetId="24" r:id="rId20"/>
    <sheet name="ELGA_Vaccines" sheetId="25" r:id="rId21"/>
    <sheet name="ELGA_Problems" sheetId="26" r:id="rId22"/>
    <sheet name="ELGA_ExpectedDeliveryDateMethod" sheetId="27" r:id="rId23"/>
    <sheet name="ELGA_PregnanciesSummary" sheetId="29" r:id="rId24"/>
    <sheet name="ELGA_CurrentSmokingStatus" sheetId="30" r:id="rId25"/>
    <sheet name="ELGA_Problemarten" sheetId="31" r:id="rId26"/>
    <sheet name="ELGA_PersonalRelationship" sheetId="32" r:id="rId27"/>
  </sheets>
  <definedNames>
    <definedName name="_xlnm._FilterDatabase" localSheetId="26" hidden="1">ELGA_PersonalRelationship!$A$13:$H$83</definedName>
    <definedName name="_xlnm._FilterDatabase" localSheetId="0" hidden="1">Inhaltsverzeichnis!$A$6:$G$27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32" l="1"/>
  <c r="M15" i="32"/>
  <c r="L16" i="32"/>
  <c r="M16" i="32"/>
  <c r="L17" i="32"/>
  <c r="M17" i="32"/>
  <c r="L18" i="32"/>
  <c r="M18" i="32"/>
  <c r="L19" i="32"/>
  <c r="M19" i="32"/>
  <c r="L20" i="32"/>
  <c r="M20" i="32"/>
  <c r="L21" i="32"/>
  <c r="M21" i="32"/>
  <c r="L22" i="32"/>
  <c r="M22" i="32"/>
  <c r="L23" i="32"/>
  <c r="M23" i="32"/>
  <c r="L24" i="32"/>
  <c r="M24" i="32"/>
  <c r="L25" i="32"/>
  <c r="M25" i="32"/>
  <c r="L26" i="32"/>
  <c r="M26" i="32"/>
  <c r="L27" i="32"/>
  <c r="M27" i="32"/>
  <c r="L28" i="32"/>
  <c r="M28" i="32"/>
  <c r="L29" i="32"/>
  <c r="M29" i="32"/>
  <c r="L30" i="32"/>
  <c r="M30" i="32"/>
  <c r="L31" i="32"/>
  <c r="M31" i="32"/>
  <c r="L32" i="32"/>
  <c r="M32" i="32"/>
  <c r="L33" i="32"/>
  <c r="M33" i="32"/>
  <c r="L34" i="32"/>
  <c r="M34" i="32"/>
  <c r="L35" i="32"/>
  <c r="M35" i="32"/>
  <c r="L36" i="32"/>
  <c r="M36" i="32"/>
  <c r="L37" i="32"/>
  <c r="M37" i="32"/>
  <c r="L38" i="32"/>
  <c r="M38" i="32"/>
  <c r="L39" i="32"/>
  <c r="M39" i="32"/>
  <c r="L40" i="32"/>
  <c r="M40" i="32"/>
  <c r="L41" i="32"/>
  <c r="M41" i="32"/>
  <c r="L42" i="32"/>
  <c r="M42" i="32"/>
  <c r="L43" i="32"/>
  <c r="M43" i="32"/>
  <c r="L44" i="32"/>
  <c r="M44" i="32"/>
  <c r="L45" i="32"/>
  <c r="M45" i="32"/>
  <c r="L46" i="32"/>
  <c r="M46" i="32"/>
  <c r="L47" i="32"/>
  <c r="M47" i="32"/>
  <c r="L48" i="32"/>
  <c r="M48" i="32"/>
  <c r="L49" i="32"/>
  <c r="M49" i="32"/>
  <c r="L50" i="32"/>
  <c r="M50" i="32"/>
  <c r="L51" i="32"/>
  <c r="M51" i="32"/>
  <c r="L52" i="32"/>
  <c r="M52" i="32"/>
  <c r="L53" i="32"/>
  <c r="M53" i="32"/>
  <c r="L54" i="32"/>
  <c r="M54" i="32"/>
  <c r="L55" i="32"/>
  <c r="M55" i="32"/>
  <c r="L56" i="32"/>
  <c r="M56" i="32"/>
  <c r="L57" i="32"/>
  <c r="M57" i="32"/>
  <c r="L58" i="32"/>
  <c r="M58" i="32"/>
  <c r="L59" i="32"/>
  <c r="M59" i="32"/>
  <c r="L60" i="32"/>
  <c r="M60" i="32"/>
  <c r="L61" i="32"/>
  <c r="M61" i="32"/>
  <c r="L62" i="32"/>
  <c r="M62" i="32"/>
  <c r="L63" i="32"/>
  <c r="M63" i="32"/>
  <c r="L64" i="32"/>
  <c r="M64" i="32"/>
  <c r="L65" i="32"/>
  <c r="M65" i="32"/>
  <c r="L66" i="32"/>
  <c r="M66" i="32"/>
  <c r="L67" i="32"/>
  <c r="M67" i="32"/>
  <c r="L68" i="32"/>
  <c r="M68" i="32"/>
  <c r="L69" i="32"/>
  <c r="M69" i="32"/>
  <c r="L70" i="32"/>
  <c r="M70" i="32"/>
  <c r="L71" i="32"/>
  <c r="M71" i="32"/>
  <c r="L72" i="32"/>
  <c r="M72" i="32"/>
  <c r="L73" i="32"/>
  <c r="M73" i="32"/>
  <c r="L74" i="32"/>
  <c r="M74" i="32"/>
  <c r="L75" i="32"/>
  <c r="M75" i="32"/>
  <c r="L76" i="32"/>
  <c r="M76" i="32"/>
  <c r="L77" i="32"/>
  <c r="M77" i="32"/>
  <c r="L78" i="32"/>
  <c r="M78" i="32"/>
  <c r="L79" i="32"/>
  <c r="M79" i="32"/>
  <c r="L80" i="32"/>
  <c r="M80" i="32"/>
  <c r="L81" i="32"/>
  <c r="M81" i="32"/>
  <c r="L82" i="32"/>
  <c r="M82" i="32"/>
  <c r="L83" i="32"/>
  <c r="M83" i="32"/>
  <c r="M14" i="32"/>
  <c r="L14" i="32"/>
  <c r="M13" i="32"/>
  <c r="L13" i="32"/>
  <c r="E27" i="3"/>
  <c r="F27" i="3"/>
  <c r="C26" i="3"/>
  <c r="D27" i="3"/>
  <c r="C27" i="3"/>
  <c r="M17" i="31" l="1"/>
  <c r="L17" i="31"/>
  <c r="M16" i="31"/>
  <c r="L16" i="31"/>
  <c r="M14" i="31"/>
  <c r="L14" i="31"/>
  <c r="M13" i="31"/>
  <c r="L13" i="31"/>
  <c r="B27" i="3"/>
  <c r="F26" i="3"/>
  <c r="E26" i="3"/>
  <c r="M14" i="30" l="1"/>
  <c r="L14" i="30"/>
  <c r="M13" i="30"/>
  <c r="L13" i="30"/>
  <c r="C20" i="3"/>
  <c r="B16" i="3"/>
  <c r="E32" i="3"/>
  <c r="E20" i="3"/>
  <c r="B14" i="3"/>
  <c r="F25" i="3"/>
  <c r="D25" i="3"/>
  <c r="B15" i="3"/>
  <c r="D19" i="3"/>
  <c r="D26" i="3"/>
  <c r="F14" i="3"/>
  <c r="B12" i="3"/>
  <c r="D11" i="3"/>
  <c r="E30" i="3"/>
  <c r="C31" i="3"/>
  <c r="C32" i="3"/>
  <c r="C21" i="3"/>
  <c r="C17" i="3"/>
  <c r="B24" i="3"/>
  <c r="F15" i="3"/>
  <c r="C12" i="3"/>
  <c r="F21" i="3"/>
  <c r="D21" i="3"/>
  <c r="D20" i="3"/>
  <c r="E10" i="3"/>
  <c r="C25" i="3"/>
  <c r="B18" i="3"/>
  <c r="C13" i="3"/>
  <c r="F11" i="3"/>
  <c r="D24" i="3"/>
  <c r="E16" i="3"/>
  <c r="F32" i="3"/>
  <c r="B32" i="3"/>
  <c r="C30" i="3"/>
  <c r="F12" i="3"/>
  <c r="C15" i="3"/>
  <c r="E12" i="3"/>
  <c r="D17" i="3"/>
  <c r="B31" i="3"/>
  <c r="D16" i="3"/>
  <c r="E19" i="3"/>
  <c r="M14" i="29" l="1"/>
  <c r="L14" i="29"/>
  <c r="M13" i="29"/>
  <c r="L13" i="29"/>
  <c r="M14" i="27"/>
  <c r="L14" i="27"/>
  <c r="M13" i="27"/>
  <c r="L13" i="27"/>
  <c r="C16" i="3"/>
  <c r="B21" i="3"/>
  <c r="E21" i="3"/>
  <c r="B25" i="3"/>
  <c r="F19" i="3"/>
  <c r="F18" i="3"/>
  <c r="E11" i="3"/>
  <c r="C18" i="3"/>
  <c r="B19" i="3"/>
  <c r="E17" i="3"/>
  <c r="D15" i="3"/>
  <c r="B13" i="3"/>
  <c r="C11" i="3"/>
  <c r="E13" i="3"/>
  <c r="C19" i="3"/>
  <c r="E25" i="3"/>
  <c r="D14" i="3"/>
  <c r="E24" i="3"/>
  <c r="B20" i="3"/>
  <c r="F20" i="3"/>
  <c r="F24" i="3"/>
  <c r="D12" i="3"/>
  <c r="B10" i="3"/>
  <c r="E31" i="3"/>
  <c r="D31" i="3"/>
  <c r="F10" i="3"/>
  <c r="C10" i="3"/>
  <c r="D30" i="3"/>
  <c r="E15" i="3"/>
  <c r="F16" i="3"/>
  <c r="F30" i="3"/>
  <c r="C14" i="3"/>
  <c r="D18" i="3"/>
  <c r="D32" i="3"/>
  <c r="C24" i="3"/>
  <c r="D13" i="3"/>
  <c r="E14" i="3"/>
  <c r="E18" i="3"/>
  <c r="F17" i="3"/>
  <c r="B17" i="3"/>
  <c r="F13" i="3"/>
  <c r="B26" i="3"/>
  <c r="F31" i="3"/>
  <c r="B11" i="3"/>
  <c r="L14" i="24" l="1"/>
  <c r="L15" i="24"/>
  <c r="M14" i="23"/>
  <c r="M15" i="23"/>
  <c r="M16" i="23"/>
  <c r="M17" i="23"/>
  <c r="M18" i="23"/>
  <c r="M19" i="23"/>
  <c r="M20" i="23"/>
  <c r="M21" i="23"/>
  <c r="M15" i="16"/>
  <c r="L14" i="20"/>
  <c r="M14" i="22"/>
  <c r="L14" i="22"/>
  <c r="L14" i="21"/>
  <c r="M14" i="18"/>
  <c r="M14" i="16"/>
  <c r="M14" i="15"/>
  <c r="M15" i="15"/>
  <c r="M14" i="12"/>
  <c r="M15" i="12"/>
  <c r="M16" i="12"/>
  <c r="M14" i="11"/>
  <c r="M15" i="11"/>
  <c r="M16" i="11"/>
  <c r="M17" i="11"/>
  <c r="M18" i="11"/>
  <c r="M19" i="11"/>
  <c r="M15" i="10"/>
  <c r="M16" i="10"/>
  <c r="M14" i="10"/>
  <c r="M15" i="9"/>
  <c r="M16" i="9"/>
  <c r="M14" i="9"/>
  <c r="M14" i="8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M512" i="7"/>
  <c r="M513" i="7"/>
  <c r="M514" i="7"/>
  <c r="M515" i="7"/>
  <c r="M516" i="7"/>
  <c r="M517" i="7"/>
  <c r="M518" i="7"/>
  <c r="M519" i="7"/>
  <c r="M520" i="7"/>
  <c r="M521" i="7"/>
  <c r="M522" i="7"/>
  <c r="M523" i="7"/>
  <c r="M524" i="7"/>
  <c r="M525" i="7"/>
  <c r="M526" i="7"/>
  <c r="M527" i="7"/>
  <c r="M528" i="7"/>
  <c r="M529" i="7"/>
  <c r="M530" i="7"/>
  <c r="M531" i="7"/>
  <c r="M532" i="7"/>
  <c r="M533" i="7"/>
  <c r="M534" i="7"/>
  <c r="M535" i="7"/>
  <c r="M536" i="7"/>
  <c r="M537" i="7"/>
  <c r="M538" i="7"/>
  <c r="M539" i="7"/>
  <c r="M540" i="7"/>
  <c r="M541" i="7"/>
  <c r="M542" i="7"/>
  <c r="M543" i="7"/>
  <c r="M544" i="7"/>
  <c r="M545" i="7"/>
  <c r="M546" i="7"/>
  <c r="M547" i="7"/>
  <c r="M548" i="7"/>
  <c r="M549" i="7"/>
  <c r="M550" i="7"/>
  <c r="M551" i="7"/>
  <c r="M552" i="7"/>
  <c r="M553" i="7"/>
  <c r="M554" i="7"/>
  <c r="M555" i="7"/>
  <c r="M556" i="7"/>
  <c r="M557" i="7"/>
  <c r="M558" i="7"/>
  <c r="M559" i="7"/>
  <c r="M560" i="7"/>
  <c r="M561" i="7"/>
  <c r="M562" i="7"/>
  <c r="M563" i="7"/>
  <c r="M564" i="7"/>
  <c r="M565" i="7"/>
  <c r="M566" i="7"/>
  <c r="M567" i="7"/>
  <c r="M568" i="7"/>
  <c r="M569" i="7"/>
  <c r="M570" i="7"/>
  <c r="M571" i="7"/>
  <c r="M572" i="7"/>
  <c r="M573" i="7"/>
  <c r="M574" i="7"/>
  <c r="M575" i="7"/>
  <c r="M576" i="7"/>
  <c r="M577" i="7"/>
  <c r="M578" i="7"/>
  <c r="M579" i="7"/>
  <c r="M580" i="7"/>
  <c r="M581" i="7"/>
  <c r="M582" i="7"/>
  <c r="M583" i="7"/>
  <c r="M584" i="7"/>
  <c r="M585" i="7"/>
  <c r="M586" i="7"/>
  <c r="M587" i="7"/>
  <c r="M588" i="7"/>
  <c r="M589" i="7"/>
  <c r="M590" i="7"/>
  <c r="M591" i="7"/>
  <c r="M592" i="7"/>
  <c r="M593" i="7"/>
  <c r="M594" i="7"/>
  <c r="M595" i="7"/>
  <c r="M596" i="7"/>
  <c r="M597" i="7"/>
  <c r="M598" i="7"/>
  <c r="M599" i="7"/>
  <c r="M600" i="7"/>
  <c r="M601" i="7"/>
  <c r="M602" i="7"/>
  <c r="M603" i="7"/>
  <c r="M604" i="7"/>
  <c r="M605" i="7"/>
  <c r="M606" i="7"/>
  <c r="M607" i="7"/>
  <c r="M608" i="7"/>
  <c r="M609" i="7"/>
  <c r="M610" i="7"/>
  <c r="M611" i="7"/>
  <c r="M612" i="7"/>
  <c r="M613" i="7"/>
  <c r="M614" i="7"/>
  <c r="M615" i="7"/>
  <c r="M616" i="7"/>
  <c r="M617" i="7"/>
  <c r="M618" i="7"/>
  <c r="M619" i="7"/>
  <c r="M620" i="7"/>
  <c r="M621" i="7"/>
  <c r="M622" i="7"/>
  <c r="M623" i="7"/>
  <c r="M624" i="7"/>
  <c r="M625" i="7"/>
  <c r="M626" i="7"/>
  <c r="M627" i="7"/>
  <c r="M628" i="7"/>
  <c r="M629" i="7"/>
  <c r="M630" i="7"/>
  <c r="M631" i="7"/>
  <c r="M632" i="7"/>
  <c r="M633" i="7"/>
  <c r="M634" i="7"/>
  <c r="M635" i="7"/>
  <c r="M636" i="7"/>
  <c r="M637" i="7"/>
  <c r="M638" i="7"/>
  <c r="M639" i="7"/>
  <c r="M640" i="7"/>
  <c r="M641" i="7"/>
  <c r="M642" i="7"/>
  <c r="M643" i="7"/>
  <c r="M644" i="7"/>
  <c r="M645" i="7"/>
  <c r="M646" i="7"/>
  <c r="M647" i="7"/>
  <c r="M648" i="7"/>
  <c r="M649" i="7"/>
  <c r="M650" i="7"/>
  <c r="M651" i="7"/>
  <c r="M652" i="7"/>
  <c r="M653" i="7"/>
  <c r="M654" i="7"/>
  <c r="M655" i="7"/>
  <c r="M656" i="7"/>
  <c r="M657" i="7"/>
  <c r="M658" i="7"/>
  <c r="M659" i="7"/>
  <c r="M660" i="7"/>
  <c r="M661" i="7"/>
  <c r="M662" i="7"/>
  <c r="M663" i="7"/>
  <c r="M664" i="7"/>
  <c r="M665" i="7"/>
  <c r="M666" i="7"/>
  <c r="M667" i="7"/>
  <c r="M668" i="7"/>
  <c r="M669" i="7"/>
  <c r="M670" i="7"/>
  <c r="M671" i="7"/>
  <c r="M672" i="7"/>
  <c r="M673" i="7"/>
  <c r="M674" i="7"/>
  <c r="M675" i="7"/>
  <c r="M676" i="7"/>
  <c r="M677" i="7"/>
  <c r="M678" i="7"/>
  <c r="M679" i="7"/>
  <c r="M680" i="7"/>
  <c r="M681" i="7"/>
  <c r="M682" i="7"/>
  <c r="M683" i="7"/>
  <c r="M684" i="7"/>
  <c r="M685" i="7"/>
  <c r="M686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701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721" i="7"/>
  <c r="M722" i="7"/>
  <c r="M723" i="7"/>
  <c r="M724" i="7"/>
  <c r="M725" i="7"/>
  <c r="M726" i="7"/>
  <c r="M727" i="7"/>
  <c r="M728" i="7"/>
  <c r="M729" i="7"/>
  <c r="M730" i="7"/>
  <c r="M731" i="7"/>
  <c r="M732" i="7"/>
  <c r="M733" i="7"/>
  <c r="M734" i="7"/>
  <c r="M735" i="7"/>
  <c r="M736" i="7"/>
  <c r="M737" i="7"/>
  <c r="M738" i="7"/>
  <c r="M739" i="7"/>
  <c r="M740" i="7"/>
  <c r="M741" i="7"/>
  <c r="M742" i="7"/>
  <c r="M743" i="7"/>
  <c r="M744" i="7"/>
  <c r="M745" i="7"/>
  <c r="M746" i="7"/>
  <c r="M747" i="7"/>
  <c r="M748" i="7"/>
  <c r="M749" i="7"/>
  <c r="M750" i="7"/>
  <c r="M751" i="7"/>
  <c r="M752" i="7"/>
  <c r="M753" i="7"/>
  <c r="M754" i="7"/>
  <c r="M755" i="7"/>
  <c r="M756" i="7"/>
  <c r="M757" i="7"/>
  <c r="M758" i="7"/>
  <c r="M759" i="7"/>
  <c r="M760" i="7"/>
  <c r="M761" i="7"/>
  <c r="M762" i="7"/>
  <c r="M763" i="7"/>
  <c r="M764" i="7"/>
  <c r="M765" i="7"/>
  <c r="M766" i="7"/>
  <c r="M767" i="7"/>
  <c r="M768" i="7"/>
  <c r="M769" i="7"/>
  <c r="M770" i="7"/>
  <c r="M771" i="7"/>
  <c r="M772" i="7"/>
  <c r="M773" i="7"/>
  <c r="M774" i="7"/>
  <c r="M775" i="7"/>
  <c r="M776" i="7"/>
  <c r="M777" i="7"/>
  <c r="M778" i="7"/>
  <c r="M779" i="7"/>
  <c r="M780" i="7"/>
  <c r="M781" i="7"/>
  <c r="M782" i="7"/>
  <c r="M783" i="7"/>
  <c r="M784" i="7"/>
  <c r="M785" i="7"/>
  <c r="M786" i="7"/>
  <c r="M787" i="7"/>
  <c r="M788" i="7"/>
  <c r="M789" i="7"/>
  <c r="M790" i="7"/>
  <c r="M791" i="7"/>
  <c r="M792" i="7"/>
  <c r="M793" i="7"/>
  <c r="M794" i="7"/>
  <c r="M795" i="7"/>
  <c r="M796" i="7"/>
  <c r="M797" i="7"/>
  <c r="M798" i="7"/>
  <c r="M799" i="7"/>
  <c r="M800" i="7"/>
  <c r="M801" i="7"/>
  <c r="M802" i="7"/>
  <c r="M803" i="7"/>
  <c r="M804" i="7"/>
  <c r="M805" i="7"/>
  <c r="M806" i="7"/>
  <c r="M807" i="7"/>
  <c r="M808" i="7"/>
  <c r="M809" i="7"/>
  <c r="M810" i="7"/>
  <c r="M811" i="7"/>
  <c r="M812" i="7"/>
  <c r="M813" i="7"/>
  <c r="M814" i="7"/>
  <c r="M815" i="7"/>
  <c r="M816" i="7"/>
  <c r="M817" i="7"/>
  <c r="M818" i="7"/>
  <c r="M819" i="7"/>
  <c r="M820" i="7"/>
  <c r="M821" i="7"/>
  <c r="M822" i="7"/>
  <c r="M823" i="7"/>
  <c r="M824" i="7"/>
  <c r="M825" i="7"/>
  <c r="M826" i="7"/>
  <c r="M827" i="7"/>
  <c r="M828" i="7"/>
  <c r="M829" i="7"/>
  <c r="M830" i="7"/>
  <c r="M831" i="7"/>
  <c r="M832" i="7"/>
  <c r="M833" i="7"/>
  <c r="M834" i="7"/>
  <c r="M835" i="7"/>
  <c r="M836" i="7"/>
  <c r="M837" i="7"/>
  <c r="M838" i="7"/>
  <c r="M839" i="7"/>
  <c r="M840" i="7"/>
  <c r="M841" i="7"/>
  <c r="M842" i="7"/>
  <c r="M843" i="7"/>
  <c r="M844" i="7"/>
  <c r="M845" i="7"/>
  <c r="M846" i="7"/>
  <c r="M847" i="7"/>
  <c r="M848" i="7"/>
  <c r="M849" i="7"/>
  <c r="M850" i="7"/>
  <c r="M851" i="7"/>
  <c r="M852" i="7"/>
  <c r="M853" i="7"/>
  <c r="M854" i="7"/>
  <c r="M855" i="7"/>
  <c r="M856" i="7"/>
  <c r="M857" i="7"/>
  <c r="M858" i="7"/>
  <c r="M859" i="7"/>
  <c r="M860" i="7"/>
  <c r="M861" i="7"/>
  <c r="M862" i="7"/>
  <c r="M863" i="7"/>
  <c r="M864" i="7"/>
  <c r="M865" i="7"/>
  <c r="M866" i="7"/>
  <c r="M867" i="7"/>
  <c r="M868" i="7"/>
  <c r="M869" i="7"/>
  <c r="M870" i="7"/>
  <c r="M871" i="7"/>
  <c r="M872" i="7"/>
  <c r="M873" i="7"/>
  <c r="M874" i="7"/>
  <c r="M875" i="7"/>
  <c r="M876" i="7"/>
  <c r="M877" i="7"/>
  <c r="M878" i="7"/>
  <c r="M879" i="7"/>
  <c r="M880" i="7"/>
  <c r="M881" i="7"/>
  <c r="M882" i="7"/>
  <c r="M883" i="7"/>
  <c r="M884" i="7"/>
  <c r="M885" i="7"/>
  <c r="M886" i="7"/>
  <c r="M887" i="7"/>
  <c r="M888" i="7"/>
  <c r="M889" i="7"/>
  <c r="M890" i="7"/>
  <c r="M891" i="7"/>
  <c r="M892" i="7"/>
  <c r="M893" i="7"/>
  <c r="M894" i="7"/>
  <c r="M895" i="7"/>
  <c r="M896" i="7"/>
  <c r="M897" i="7"/>
  <c r="M898" i="7"/>
  <c r="M899" i="7"/>
  <c r="M900" i="7"/>
  <c r="M901" i="7"/>
  <c r="M902" i="7"/>
  <c r="M903" i="7"/>
  <c r="M904" i="7"/>
  <c r="M905" i="7"/>
  <c r="M906" i="7"/>
  <c r="M907" i="7"/>
  <c r="M908" i="7"/>
  <c r="M909" i="7"/>
  <c r="M910" i="7"/>
  <c r="M911" i="7"/>
  <c r="M912" i="7"/>
  <c r="M913" i="7"/>
  <c r="M914" i="7"/>
  <c r="M915" i="7"/>
  <c r="M916" i="7"/>
  <c r="M917" i="7"/>
  <c r="M918" i="7"/>
  <c r="M919" i="7"/>
  <c r="M920" i="7"/>
  <c r="M921" i="7"/>
  <c r="M922" i="7"/>
  <c r="M923" i="7"/>
  <c r="M924" i="7"/>
  <c r="M925" i="7"/>
  <c r="M926" i="7"/>
  <c r="M927" i="7"/>
  <c r="M928" i="7"/>
  <c r="M929" i="7"/>
  <c r="M930" i="7"/>
  <c r="M931" i="7"/>
  <c r="M932" i="7"/>
  <c r="M933" i="7"/>
  <c r="M934" i="7"/>
  <c r="M935" i="7"/>
  <c r="M936" i="7"/>
  <c r="M937" i="7"/>
  <c r="M938" i="7"/>
  <c r="M939" i="7"/>
  <c r="M940" i="7"/>
  <c r="M941" i="7"/>
  <c r="M942" i="7"/>
  <c r="M943" i="7"/>
  <c r="M944" i="7"/>
  <c r="M945" i="7"/>
  <c r="M946" i="7"/>
  <c r="M947" i="7"/>
  <c r="M948" i="7"/>
  <c r="M949" i="7"/>
  <c r="M950" i="7"/>
  <c r="M951" i="7"/>
  <c r="M952" i="7"/>
  <c r="M953" i="7"/>
  <c r="M954" i="7"/>
  <c r="M955" i="7"/>
  <c r="M956" i="7"/>
  <c r="M957" i="7"/>
  <c r="M958" i="7"/>
  <c r="M959" i="7"/>
  <c r="M960" i="7"/>
  <c r="M961" i="7"/>
  <c r="M962" i="7"/>
  <c r="M963" i="7"/>
  <c r="M964" i="7"/>
  <c r="M965" i="7"/>
  <c r="M966" i="7"/>
  <c r="M967" i="7"/>
  <c r="M968" i="7"/>
  <c r="M969" i="7"/>
  <c r="M970" i="7"/>
  <c r="M971" i="7"/>
  <c r="M972" i="7"/>
  <c r="M973" i="7"/>
  <c r="M974" i="7"/>
  <c r="M975" i="7"/>
  <c r="M976" i="7"/>
  <c r="M977" i="7"/>
  <c r="M978" i="7"/>
  <c r="M979" i="7"/>
  <c r="M980" i="7"/>
  <c r="M981" i="7"/>
  <c r="M982" i="7"/>
  <c r="M983" i="7"/>
  <c r="M984" i="7"/>
  <c r="M985" i="7"/>
  <c r="M986" i="7"/>
  <c r="M987" i="7"/>
  <c r="M988" i="7"/>
  <c r="M989" i="7"/>
  <c r="M990" i="7"/>
  <c r="M991" i="7"/>
  <c r="M992" i="7"/>
  <c r="M993" i="7"/>
  <c r="M994" i="7"/>
  <c r="M995" i="7"/>
  <c r="M996" i="7"/>
  <c r="M997" i="7"/>
  <c r="M998" i="7"/>
  <c r="M999" i="7"/>
  <c r="M1000" i="7"/>
  <c r="M1001" i="7"/>
  <c r="M1002" i="7"/>
  <c r="M1003" i="7"/>
  <c r="M1004" i="7"/>
  <c r="M1005" i="7"/>
  <c r="M1006" i="7"/>
  <c r="M1007" i="7"/>
  <c r="M1008" i="7"/>
  <c r="M1009" i="7"/>
  <c r="M1010" i="7"/>
  <c r="M1011" i="7"/>
  <c r="M1012" i="7"/>
  <c r="M1013" i="7"/>
  <c r="M1014" i="7"/>
  <c r="M1015" i="7"/>
  <c r="M1016" i="7"/>
  <c r="M1017" i="7"/>
  <c r="M1018" i="7"/>
  <c r="M1019" i="7"/>
  <c r="M1020" i="7"/>
  <c r="M1021" i="7"/>
  <c r="M1022" i="7"/>
  <c r="M1023" i="7"/>
  <c r="M1024" i="7"/>
  <c r="M1025" i="7"/>
  <c r="M1026" i="7"/>
  <c r="M1027" i="7"/>
  <c r="M1028" i="7"/>
  <c r="M1029" i="7"/>
  <c r="M1030" i="7"/>
  <c r="M1031" i="7"/>
  <c r="M1032" i="7"/>
  <c r="M1033" i="7"/>
  <c r="M1034" i="7"/>
  <c r="M1035" i="7"/>
  <c r="M1036" i="7"/>
  <c r="M1037" i="7"/>
  <c r="M1038" i="7"/>
  <c r="M1039" i="7"/>
  <c r="M1040" i="7"/>
  <c r="M1041" i="7"/>
  <c r="M1042" i="7"/>
  <c r="M1043" i="7"/>
  <c r="M1044" i="7"/>
  <c r="M1045" i="7"/>
  <c r="M1046" i="7"/>
  <c r="M1047" i="7"/>
  <c r="M1048" i="7"/>
  <c r="M1049" i="7"/>
  <c r="M1050" i="7"/>
  <c r="M1051" i="7"/>
  <c r="M1052" i="7"/>
  <c r="M1053" i="7"/>
  <c r="M1054" i="7"/>
  <c r="M1055" i="7"/>
  <c r="M1056" i="7"/>
  <c r="M1057" i="7"/>
  <c r="M1058" i="7"/>
  <c r="M1059" i="7"/>
  <c r="M1060" i="7"/>
  <c r="M1061" i="7"/>
  <c r="M1062" i="7"/>
  <c r="M1063" i="7"/>
  <c r="M1064" i="7"/>
  <c r="M1065" i="7"/>
  <c r="M1066" i="7"/>
  <c r="M1067" i="7"/>
  <c r="M1068" i="7"/>
  <c r="M1069" i="7"/>
  <c r="M1070" i="7"/>
  <c r="M1071" i="7"/>
  <c r="M1072" i="7"/>
  <c r="M1073" i="7"/>
  <c r="M1074" i="7"/>
  <c r="M1075" i="7"/>
  <c r="M1076" i="7"/>
  <c r="M1077" i="7"/>
  <c r="M1078" i="7"/>
  <c r="M1079" i="7"/>
  <c r="M1080" i="7"/>
  <c r="M1081" i="7"/>
  <c r="M1082" i="7"/>
  <c r="M1083" i="7"/>
  <c r="M1084" i="7"/>
  <c r="M1085" i="7"/>
  <c r="M1086" i="7"/>
  <c r="M1087" i="7"/>
  <c r="M1088" i="7"/>
  <c r="M1089" i="7"/>
  <c r="M1090" i="7"/>
  <c r="M1091" i="7"/>
  <c r="M1092" i="7"/>
  <c r="M1093" i="7"/>
  <c r="M1094" i="7"/>
  <c r="M1095" i="7"/>
  <c r="M1096" i="7"/>
  <c r="M1097" i="7"/>
  <c r="M1098" i="7"/>
  <c r="M1099" i="7"/>
  <c r="M1100" i="7"/>
  <c r="M1101" i="7"/>
  <c r="M1102" i="7"/>
  <c r="M1103" i="7"/>
  <c r="M1104" i="7"/>
  <c r="M1105" i="7"/>
  <c r="M1106" i="7"/>
  <c r="M1107" i="7"/>
  <c r="M1108" i="7"/>
  <c r="M1109" i="7"/>
  <c r="M1110" i="7"/>
  <c r="M1111" i="7"/>
  <c r="M1112" i="7"/>
  <c r="M1113" i="7"/>
  <c r="M1114" i="7"/>
  <c r="M1115" i="7"/>
  <c r="M1116" i="7"/>
  <c r="M1117" i="7"/>
  <c r="M1118" i="7"/>
  <c r="M1119" i="7"/>
  <c r="M1120" i="7"/>
  <c r="M1121" i="7"/>
  <c r="M1122" i="7"/>
  <c r="M1123" i="7"/>
  <c r="M1124" i="7"/>
  <c r="M1125" i="7"/>
  <c r="M1126" i="7"/>
  <c r="M1127" i="7"/>
  <c r="M1128" i="7"/>
  <c r="M1129" i="7"/>
  <c r="M1130" i="7"/>
  <c r="M1131" i="7"/>
  <c r="M1132" i="7"/>
  <c r="M1133" i="7"/>
  <c r="M1134" i="7"/>
  <c r="M1135" i="7"/>
  <c r="M1136" i="7"/>
  <c r="M1137" i="7"/>
  <c r="M1138" i="7"/>
  <c r="M1139" i="7"/>
  <c r="M1140" i="7"/>
  <c r="M1141" i="7"/>
  <c r="M1142" i="7"/>
  <c r="M1143" i="7"/>
  <c r="M1144" i="7"/>
  <c r="M1145" i="7"/>
  <c r="M1146" i="7"/>
  <c r="M1147" i="7"/>
  <c r="M1148" i="7"/>
  <c r="M1149" i="7"/>
  <c r="M1150" i="7"/>
  <c r="M1151" i="7"/>
  <c r="M1152" i="7"/>
  <c r="M1153" i="7"/>
  <c r="M1154" i="7"/>
  <c r="M1155" i="7"/>
  <c r="M1156" i="7"/>
  <c r="M1157" i="7"/>
  <c r="M1158" i="7"/>
  <c r="M1159" i="7"/>
  <c r="M1160" i="7"/>
  <c r="M1161" i="7"/>
  <c r="M1162" i="7"/>
  <c r="M1163" i="7"/>
  <c r="M1164" i="7"/>
  <c r="M1165" i="7"/>
  <c r="M1166" i="7"/>
  <c r="M1167" i="7"/>
  <c r="M1168" i="7"/>
  <c r="M1169" i="7"/>
  <c r="M1170" i="7"/>
  <c r="M1171" i="7"/>
  <c r="M1172" i="7"/>
  <c r="M1173" i="7"/>
  <c r="M1174" i="7"/>
  <c r="M1175" i="7"/>
  <c r="M1176" i="7"/>
  <c r="M1177" i="7"/>
  <c r="M1178" i="7"/>
  <c r="M1179" i="7"/>
  <c r="M1180" i="7"/>
  <c r="M1181" i="7"/>
  <c r="M1182" i="7"/>
  <c r="M1183" i="7"/>
  <c r="M1184" i="7"/>
  <c r="M1185" i="7"/>
  <c r="M1186" i="7"/>
  <c r="M1187" i="7"/>
  <c r="M1188" i="7"/>
  <c r="M1189" i="7"/>
  <c r="M1190" i="7"/>
  <c r="M1191" i="7"/>
  <c r="M1192" i="7"/>
  <c r="M1193" i="7"/>
  <c r="M1194" i="7"/>
  <c r="M1195" i="7"/>
  <c r="M1196" i="7"/>
  <c r="M1197" i="7"/>
  <c r="M1198" i="7"/>
  <c r="M1199" i="7"/>
  <c r="M1200" i="7"/>
  <c r="M1201" i="7"/>
  <c r="M1202" i="7"/>
  <c r="M1203" i="7"/>
  <c r="M1204" i="7"/>
  <c r="M1205" i="7"/>
  <c r="M1206" i="7"/>
  <c r="M1207" i="7"/>
  <c r="M1208" i="7"/>
  <c r="M1209" i="7"/>
  <c r="M1210" i="7"/>
  <c r="M1211" i="7"/>
  <c r="M1212" i="7"/>
  <c r="M1213" i="7"/>
  <c r="M1214" i="7"/>
  <c r="M1215" i="7"/>
  <c r="M1216" i="7"/>
  <c r="M1217" i="7"/>
  <c r="M1218" i="7"/>
  <c r="M1219" i="7"/>
  <c r="M1220" i="7"/>
  <c r="M1221" i="7"/>
  <c r="M1222" i="7"/>
  <c r="M1223" i="7"/>
  <c r="M1224" i="7"/>
  <c r="M1225" i="7"/>
  <c r="M1226" i="7"/>
  <c r="M1227" i="7"/>
  <c r="M1228" i="7"/>
  <c r="M1229" i="7"/>
  <c r="M1230" i="7"/>
  <c r="M1231" i="7"/>
  <c r="M1232" i="7"/>
  <c r="M1233" i="7"/>
  <c r="M1234" i="7"/>
  <c r="M1235" i="7"/>
  <c r="M1236" i="7"/>
  <c r="M1237" i="7"/>
  <c r="M1238" i="7"/>
  <c r="M1239" i="7"/>
  <c r="M1240" i="7"/>
  <c r="M1241" i="7"/>
  <c r="M1242" i="7"/>
  <c r="M1243" i="7"/>
  <c r="M1244" i="7"/>
  <c r="M1245" i="7"/>
  <c r="M1246" i="7"/>
  <c r="M1247" i="7"/>
  <c r="M1248" i="7"/>
  <c r="M1249" i="7"/>
  <c r="M1250" i="7"/>
  <c r="M1251" i="7"/>
  <c r="M1252" i="7"/>
  <c r="M1253" i="7"/>
  <c r="M1254" i="7"/>
  <c r="M1255" i="7"/>
  <c r="M1256" i="7"/>
  <c r="M1257" i="7"/>
  <c r="M1258" i="7"/>
  <c r="M1259" i="7"/>
  <c r="M1260" i="7"/>
  <c r="M1261" i="7"/>
  <c r="M1262" i="7"/>
  <c r="M1263" i="7"/>
  <c r="M1264" i="7"/>
  <c r="M1265" i="7"/>
  <c r="M1266" i="7"/>
  <c r="M1267" i="7"/>
  <c r="M1268" i="7"/>
  <c r="M1269" i="7"/>
  <c r="M1270" i="7"/>
  <c r="M1271" i="7"/>
  <c r="M1272" i="7"/>
  <c r="M1273" i="7"/>
  <c r="M1274" i="7"/>
  <c r="M1275" i="7"/>
  <c r="M1276" i="7"/>
  <c r="M1277" i="7"/>
  <c r="M1278" i="7"/>
  <c r="M1279" i="7"/>
  <c r="M1280" i="7"/>
  <c r="M1281" i="7"/>
  <c r="M1282" i="7"/>
  <c r="M1283" i="7"/>
  <c r="M1284" i="7"/>
  <c r="M1285" i="7"/>
  <c r="M1286" i="7"/>
  <c r="M1287" i="7"/>
  <c r="M1288" i="7"/>
  <c r="M1289" i="7"/>
  <c r="M1290" i="7"/>
  <c r="M1291" i="7"/>
  <c r="M1292" i="7"/>
  <c r="M1293" i="7"/>
  <c r="M1294" i="7"/>
  <c r="M1295" i="7"/>
  <c r="M1296" i="7"/>
  <c r="M1297" i="7"/>
  <c r="M1298" i="7"/>
  <c r="M1299" i="7"/>
  <c r="M1300" i="7"/>
  <c r="M1301" i="7"/>
  <c r="M1302" i="7"/>
  <c r="M1303" i="7"/>
  <c r="M1304" i="7"/>
  <c r="M1305" i="7"/>
  <c r="M1306" i="7"/>
  <c r="M1307" i="7"/>
  <c r="M1308" i="7"/>
  <c r="M1309" i="7"/>
  <c r="M1310" i="7"/>
  <c r="M1311" i="7"/>
  <c r="M1312" i="7"/>
  <c r="M1313" i="7"/>
  <c r="M1314" i="7"/>
  <c r="M1315" i="7"/>
  <c r="M1316" i="7"/>
  <c r="M1317" i="7"/>
  <c r="M1318" i="7"/>
  <c r="M1319" i="7"/>
  <c r="M1320" i="7"/>
  <c r="M1321" i="7"/>
  <c r="M1322" i="7"/>
  <c r="M1323" i="7"/>
  <c r="M1324" i="7"/>
  <c r="M1325" i="7"/>
  <c r="M1326" i="7"/>
  <c r="M1327" i="7"/>
  <c r="M1328" i="7"/>
  <c r="M1329" i="7"/>
  <c r="M1330" i="7"/>
  <c r="M1331" i="7"/>
  <c r="M1332" i="7"/>
  <c r="M1333" i="7"/>
  <c r="M1334" i="7"/>
  <c r="M1335" i="7"/>
  <c r="M1336" i="7"/>
  <c r="M1337" i="7"/>
  <c r="M1338" i="7"/>
  <c r="M1339" i="7"/>
  <c r="M1340" i="7"/>
  <c r="M1341" i="7"/>
  <c r="M1342" i="7"/>
  <c r="M1343" i="7"/>
  <c r="M1344" i="7"/>
  <c r="M1345" i="7"/>
  <c r="M1346" i="7"/>
  <c r="M1347" i="7"/>
  <c r="M1348" i="7"/>
  <c r="M1349" i="7"/>
  <c r="M1350" i="7"/>
  <c r="M1351" i="7"/>
  <c r="M1352" i="7"/>
  <c r="M1353" i="7"/>
  <c r="M1354" i="7"/>
  <c r="M1355" i="7"/>
  <c r="M1356" i="7"/>
  <c r="M1357" i="7"/>
  <c r="M1358" i="7"/>
  <c r="M1359" i="7"/>
  <c r="M1360" i="7"/>
  <c r="M1361" i="7"/>
  <c r="M1362" i="7"/>
  <c r="M1363" i="7"/>
  <c r="M1364" i="7"/>
  <c r="M1365" i="7"/>
  <c r="M1366" i="7"/>
  <c r="M1367" i="7"/>
  <c r="M1368" i="7"/>
  <c r="M1369" i="7"/>
  <c r="M1370" i="7"/>
  <c r="M1371" i="7"/>
  <c r="M1372" i="7"/>
  <c r="M1373" i="7"/>
  <c r="M1374" i="7"/>
  <c r="M1375" i="7"/>
  <c r="M1376" i="7"/>
  <c r="M1377" i="7"/>
  <c r="M1378" i="7"/>
  <c r="M1379" i="7"/>
  <c r="M1380" i="7"/>
  <c r="M1381" i="7"/>
  <c r="M1382" i="7"/>
  <c r="M1383" i="7"/>
  <c r="M1384" i="7"/>
  <c r="M1385" i="7"/>
  <c r="M1386" i="7"/>
  <c r="M1387" i="7"/>
  <c r="M1388" i="7"/>
  <c r="M1389" i="7"/>
  <c r="M1390" i="7"/>
  <c r="M1391" i="7"/>
  <c r="M1392" i="7"/>
  <c r="M1393" i="7"/>
  <c r="M1394" i="7"/>
  <c r="M1395" i="7"/>
  <c r="M1396" i="7"/>
  <c r="M1397" i="7"/>
  <c r="M1398" i="7"/>
  <c r="M1399" i="7"/>
  <c r="M1400" i="7"/>
  <c r="M1401" i="7"/>
  <c r="M1402" i="7"/>
  <c r="M1403" i="7"/>
  <c r="M1404" i="7"/>
  <c r="M1405" i="7"/>
  <c r="M1406" i="7"/>
  <c r="M1407" i="7"/>
  <c r="M1408" i="7"/>
  <c r="M1409" i="7"/>
  <c r="M1410" i="7"/>
  <c r="M1411" i="7"/>
  <c r="M1412" i="7"/>
  <c r="M1413" i="7"/>
  <c r="M1414" i="7"/>
  <c r="M1415" i="7"/>
  <c r="M1416" i="7"/>
  <c r="M1417" i="7"/>
  <c r="M1418" i="7"/>
  <c r="M1419" i="7"/>
  <c r="M1420" i="7"/>
  <c r="M1421" i="7"/>
  <c r="M1422" i="7"/>
  <c r="M1423" i="7"/>
  <c r="M1424" i="7"/>
  <c r="M1425" i="7"/>
  <c r="M1426" i="7"/>
  <c r="M1427" i="7"/>
  <c r="M1428" i="7"/>
  <c r="M1429" i="7"/>
  <c r="M1430" i="7"/>
  <c r="M1431" i="7"/>
  <c r="M1432" i="7"/>
  <c r="M1433" i="7"/>
  <c r="M1434" i="7"/>
  <c r="M1435" i="7"/>
  <c r="M1436" i="7"/>
  <c r="M1437" i="7"/>
  <c r="M1438" i="7"/>
  <c r="M1439" i="7"/>
  <c r="M1440" i="7"/>
  <c r="M1441" i="7"/>
  <c r="M1442" i="7"/>
  <c r="M1443" i="7"/>
  <c r="M1444" i="7"/>
  <c r="M1445" i="7"/>
  <c r="M1446" i="7"/>
  <c r="M1447" i="7"/>
  <c r="M1448" i="7"/>
  <c r="M1449" i="7"/>
  <c r="M1450" i="7"/>
  <c r="M1451" i="7"/>
  <c r="M1452" i="7"/>
  <c r="M1453" i="7"/>
  <c r="M1454" i="7"/>
  <c r="M1455" i="7"/>
  <c r="M1456" i="7"/>
  <c r="M1457" i="7"/>
  <c r="M1458" i="7"/>
  <c r="M1459" i="7"/>
  <c r="M1460" i="7"/>
  <c r="M1461" i="7"/>
  <c r="M1462" i="7"/>
  <c r="M1463" i="7"/>
  <c r="M1464" i="7"/>
  <c r="M1465" i="7"/>
  <c r="M1466" i="7"/>
  <c r="M1467" i="7"/>
  <c r="M1468" i="7"/>
  <c r="M1469" i="7"/>
  <c r="M1470" i="7"/>
  <c r="M1471" i="7"/>
  <c r="M1472" i="7"/>
  <c r="M1473" i="7"/>
  <c r="M1474" i="7"/>
  <c r="M1475" i="7"/>
  <c r="M1476" i="7"/>
  <c r="M1477" i="7"/>
  <c r="M1478" i="7"/>
  <c r="M1479" i="7"/>
  <c r="M1480" i="7"/>
  <c r="M1481" i="7"/>
  <c r="M1482" i="7"/>
  <c r="M1483" i="7"/>
  <c r="M1484" i="7"/>
  <c r="M1485" i="7"/>
  <c r="M1486" i="7"/>
  <c r="M1487" i="7"/>
  <c r="M1488" i="7"/>
  <c r="M1489" i="7"/>
  <c r="M1490" i="7"/>
  <c r="M1491" i="7"/>
  <c r="M1492" i="7"/>
  <c r="M1493" i="7"/>
  <c r="M1494" i="7"/>
  <c r="M1495" i="7"/>
  <c r="M1496" i="7"/>
  <c r="M1497" i="7"/>
  <c r="M1498" i="7"/>
  <c r="M1499" i="7"/>
  <c r="M1500" i="7"/>
  <c r="M1501" i="7"/>
  <c r="M1502" i="7"/>
  <c r="M1503" i="7"/>
  <c r="M1504" i="7"/>
  <c r="M1505" i="7"/>
  <c r="M1506" i="7"/>
  <c r="M1507" i="7"/>
  <c r="M1508" i="7"/>
  <c r="M1509" i="7"/>
  <c r="M1510" i="7"/>
  <c r="M1511" i="7"/>
  <c r="M1512" i="7"/>
  <c r="M1513" i="7"/>
  <c r="M1514" i="7"/>
  <c r="M1515" i="7"/>
  <c r="M1516" i="7"/>
  <c r="M1517" i="7"/>
  <c r="M1518" i="7"/>
  <c r="M1519" i="7"/>
  <c r="M1520" i="7"/>
  <c r="M1521" i="7"/>
  <c r="M1522" i="7"/>
  <c r="M1523" i="7"/>
  <c r="M1524" i="7"/>
  <c r="M1525" i="7"/>
  <c r="M1526" i="7"/>
  <c r="M1527" i="7"/>
  <c r="M1528" i="7"/>
  <c r="M1529" i="7"/>
  <c r="M1530" i="7"/>
  <c r="M1531" i="7"/>
  <c r="M1532" i="7"/>
  <c r="M1533" i="7"/>
  <c r="M1534" i="7"/>
  <c r="M1535" i="7"/>
  <c r="M1536" i="7"/>
  <c r="M1537" i="7"/>
  <c r="M1538" i="7"/>
  <c r="M1539" i="7"/>
  <c r="M1540" i="7"/>
  <c r="M1541" i="7"/>
  <c r="M1542" i="7"/>
  <c r="M1543" i="7"/>
  <c r="M1544" i="7"/>
  <c r="M1545" i="7"/>
  <c r="M1546" i="7"/>
  <c r="M1547" i="7"/>
  <c r="M1548" i="7"/>
  <c r="M1549" i="7"/>
  <c r="M1550" i="7"/>
  <c r="M1551" i="7"/>
  <c r="M1552" i="7"/>
  <c r="M1553" i="7"/>
  <c r="M1554" i="7"/>
  <c r="M1555" i="7"/>
  <c r="M1556" i="7"/>
  <c r="M1557" i="7"/>
  <c r="M1558" i="7"/>
  <c r="M1559" i="7"/>
  <c r="M1560" i="7"/>
  <c r="M1561" i="7"/>
  <c r="M1562" i="7"/>
  <c r="M1563" i="7"/>
  <c r="M1564" i="7"/>
  <c r="M1565" i="7"/>
  <c r="M1566" i="7"/>
  <c r="M1567" i="7"/>
  <c r="M1568" i="7"/>
  <c r="M1569" i="7"/>
  <c r="M1570" i="7"/>
  <c r="M1571" i="7"/>
  <c r="M1572" i="7"/>
  <c r="M1573" i="7"/>
  <c r="M1574" i="7"/>
  <c r="M1575" i="7"/>
  <c r="M1576" i="7"/>
  <c r="M1577" i="7"/>
  <c r="M1578" i="7"/>
  <c r="M1579" i="7"/>
  <c r="M1580" i="7"/>
  <c r="M1581" i="7"/>
  <c r="M1582" i="7"/>
  <c r="M1583" i="7"/>
  <c r="M1584" i="7"/>
  <c r="M1585" i="7"/>
  <c r="M1586" i="7"/>
  <c r="M1587" i="7"/>
  <c r="M1588" i="7"/>
  <c r="M1589" i="7"/>
  <c r="M1590" i="7"/>
  <c r="M1591" i="7"/>
  <c r="M1592" i="7"/>
  <c r="M1593" i="7"/>
  <c r="M1594" i="7"/>
  <c r="M1595" i="7"/>
  <c r="M1596" i="7"/>
  <c r="M1597" i="7"/>
  <c r="M1598" i="7"/>
  <c r="M1599" i="7"/>
  <c r="M1600" i="7"/>
  <c r="M1601" i="7"/>
  <c r="M1602" i="7"/>
  <c r="M1603" i="7"/>
  <c r="M1604" i="7"/>
  <c r="M1605" i="7"/>
  <c r="M1606" i="7"/>
  <c r="M1607" i="7"/>
  <c r="M1608" i="7"/>
  <c r="M1609" i="7"/>
  <c r="M1610" i="7"/>
  <c r="M1611" i="7"/>
  <c r="M1612" i="7"/>
  <c r="M1613" i="7"/>
  <c r="M1614" i="7"/>
  <c r="M1615" i="7"/>
  <c r="M1616" i="7"/>
  <c r="M1617" i="7"/>
  <c r="M1618" i="7"/>
  <c r="M1619" i="7"/>
  <c r="M1620" i="7"/>
  <c r="M1621" i="7"/>
  <c r="M1622" i="7"/>
  <c r="M1623" i="7"/>
  <c r="M1624" i="7"/>
  <c r="M1625" i="7"/>
  <c r="M1626" i="7"/>
  <c r="M1627" i="7"/>
  <c r="M1628" i="7"/>
  <c r="M1629" i="7"/>
  <c r="M1630" i="7"/>
  <c r="M1631" i="7"/>
  <c r="M1632" i="7"/>
  <c r="M1633" i="7"/>
  <c r="M1634" i="7"/>
  <c r="M1635" i="7"/>
  <c r="M1636" i="7"/>
  <c r="M1637" i="7"/>
  <c r="M1638" i="7"/>
  <c r="M1639" i="7"/>
  <c r="M1640" i="7"/>
  <c r="M1641" i="7"/>
  <c r="M1642" i="7"/>
  <c r="M1643" i="7"/>
  <c r="M1644" i="7"/>
  <c r="M1645" i="7"/>
  <c r="M1646" i="7"/>
  <c r="M1647" i="7"/>
  <c r="M1648" i="7"/>
  <c r="M1649" i="7"/>
  <c r="M1650" i="7"/>
  <c r="M1651" i="7"/>
  <c r="M1652" i="7"/>
  <c r="M1653" i="7"/>
  <c r="M1654" i="7"/>
  <c r="M1655" i="7"/>
  <c r="M1656" i="7"/>
  <c r="M1657" i="7"/>
  <c r="M1658" i="7"/>
  <c r="M1659" i="7"/>
  <c r="M1660" i="7"/>
  <c r="M1661" i="7"/>
  <c r="M1662" i="7"/>
  <c r="M1663" i="7"/>
  <c r="M1664" i="7"/>
  <c r="M1665" i="7"/>
  <c r="M1666" i="7"/>
  <c r="M1667" i="7"/>
  <c r="M1668" i="7"/>
  <c r="M1669" i="7"/>
  <c r="M1670" i="7"/>
  <c r="M1671" i="7"/>
  <c r="M1672" i="7"/>
  <c r="M1673" i="7"/>
  <c r="M1674" i="7"/>
  <c r="M1675" i="7"/>
  <c r="M1676" i="7"/>
  <c r="M1677" i="7"/>
  <c r="M1678" i="7"/>
  <c r="M1679" i="7"/>
  <c r="M1680" i="7"/>
  <c r="M1681" i="7"/>
  <c r="M1682" i="7"/>
  <c r="M1683" i="7"/>
  <c r="M1684" i="7"/>
  <c r="M1685" i="7"/>
  <c r="M1686" i="7"/>
  <c r="M1687" i="7"/>
  <c r="M1688" i="7"/>
  <c r="M1689" i="7"/>
  <c r="M1690" i="7"/>
  <c r="M1691" i="7"/>
  <c r="M1692" i="7"/>
  <c r="M1693" i="7"/>
  <c r="M1694" i="7"/>
  <c r="M1695" i="7"/>
  <c r="M1696" i="7"/>
  <c r="M1697" i="7"/>
  <c r="M1698" i="7"/>
  <c r="M1699" i="7"/>
  <c r="M1700" i="7"/>
  <c r="M1701" i="7"/>
  <c r="M1702" i="7"/>
  <c r="M1703" i="7"/>
  <c r="M1704" i="7"/>
  <c r="M1705" i="7"/>
  <c r="M1706" i="7"/>
  <c r="M1707" i="7"/>
  <c r="M1708" i="7"/>
  <c r="M1709" i="7"/>
  <c r="M1710" i="7"/>
  <c r="M1711" i="7"/>
  <c r="M1712" i="7"/>
  <c r="M1713" i="7"/>
  <c r="M1714" i="7"/>
  <c r="M1715" i="7"/>
  <c r="M1716" i="7"/>
  <c r="M1717" i="7"/>
  <c r="M1718" i="7"/>
  <c r="M1719" i="7"/>
  <c r="M1720" i="7"/>
  <c r="M1721" i="7"/>
  <c r="M1722" i="7"/>
  <c r="M1723" i="7"/>
  <c r="M1724" i="7"/>
  <c r="M1725" i="7"/>
  <c r="M1726" i="7"/>
  <c r="M1727" i="7"/>
  <c r="M1728" i="7"/>
  <c r="M1729" i="7"/>
  <c r="M1730" i="7"/>
  <c r="M1731" i="7"/>
  <c r="M1732" i="7"/>
  <c r="M1733" i="7"/>
  <c r="M1734" i="7"/>
  <c r="M1735" i="7"/>
  <c r="M1736" i="7"/>
  <c r="M1737" i="7"/>
  <c r="M1738" i="7"/>
  <c r="M1739" i="7"/>
  <c r="M1740" i="7"/>
  <c r="M1741" i="7"/>
  <c r="M1742" i="7"/>
  <c r="M1743" i="7"/>
  <c r="M1744" i="7"/>
  <c r="M1745" i="7"/>
  <c r="M1746" i="7"/>
  <c r="M1747" i="7"/>
  <c r="M1748" i="7"/>
  <c r="M1749" i="7"/>
  <c r="M1750" i="7"/>
  <c r="M1751" i="7"/>
  <c r="M1752" i="7"/>
  <c r="M1753" i="7"/>
  <c r="M1754" i="7"/>
  <c r="M1755" i="7"/>
  <c r="M1756" i="7"/>
  <c r="M1757" i="7"/>
  <c r="M1758" i="7"/>
  <c r="M1759" i="7"/>
  <c r="M1760" i="7"/>
  <c r="M1761" i="7"/>
  <c r="M1762" i="7"/>
  <c r="M1763" i="7"/>
  <c r="M1764" i="7"/>
  <c r="M1765" i="7"/>
  <c r="M1766" i="7"/>
  <c r="M1767" i="7"/>
  <c r="M1768" i="7"/>
  <c r="M1769" i="7"/>
  <c r="M1770" i="7"/>
  <c r="M1771" i="7"/>
  <c r="M1772" i="7"/>
  <c r="M1773" i="7"/>
  <c r="M1774" i="7"/>
  <c r="M1775" i="7"/>
  <c r="M1776" i="7"/>
  <c r="M1777" i="7"/>
  <c r="M1778" i="7"/>
  <c r="M1779" i="7"/>
  <c r="M1780" i="7"/>
  <c r="M1781" i="7"/>
  <c r="M1782" i="7"/>
  <c r="M1783" i="7"/>
  <c r="M1784" i="7"/>
  <c r="M1785" i="7"/>
  <c r="M1786" i="7"/>
  <c r="M1787" i="7"/>
  <c r="M1788" i="7"/>
  <c r="M1789" i="7"/>
  <c r="M1790" i="7"/>
  <c r="M1791" i="7"/>
  <c r="M1792" i="7"/>
  <c r="M1793" i="7"/>
  <c r="M1794" i="7"/>
  <c r="M1795" i="7"/>
  <c r="M1796" i="7"/>
  <c r="M1797" i="7"/>
  <c r="M1798" i="7"/>
  <c r="M1799" i="7"/>
  <c r="M1800" i="7"/>
  <c r="M1801" i="7"/>
  <c r="M1802" i="7"/>
  <c r="M1803" i="7"/>
  <c r="M1804" i="7"/>
  <c r="M1805" i="7"/>
  <c r="M1806" i="7"/>
  <c r="M1807" i="7"/>
  <c r="M1808" i="7"/>
  <c r="M1809" i="7"/>
  <c r="M1810" i="7"/>
  <c r="M1811" i="7"/>
  <c r="M1812" i="7"/>
  <c r="M1813" i="7"/>
  <c r="M1814" i="7"/>
  <c r="M1815" i="7"/>
  <c r="M1816" i="7"/>
  <c r="M1817" i="7"/>
  <c r="M1818" i="7"/>
  <c r="M1819" i="7"/>
  <c r="M1820" i="7"/>
  <c r="M1821" i="7"/>
  <c r="M1822" i="7"/>
  <c r="M1823" i="7"/>
  <c r="M1824" i="7"/>
  <c r="M1825" i="7"/>
  <c r="M1826" i="7"/>
  <c r="M1827" i="7"/>
  <c r="M1828" i="7"/>
  <c r="M1829" i="7"/>
  <c r="M1830" i="7"/>
  <c r="M1831" i="7"/>
  <c r="M1832" i="7"/>
  <c r="M1833" i="7"/>
  <c r="M1834" i="7"/>
  <c r="M1835" i="7"/>
  <c r="M1836" i="7"/>
  <c r="M1837" i="7"/>
  <c r="M1838" i="7"/>
  <c r="M1839" i="7"/>
  <c r="M1840" i="7"/>
  <c r="M1841" i="7"/>
  <c r="M1842" i="7"/>
  <c r="M1843" i="7"/>
  <c r="M1844" i="7"/>
  <c r="M1845" i="7"/>
  <c r="M1846" i="7"/>
  <c r="M1847" i="7"/>
  <c r="M1848" i="7"/>
  <c r="M1849" i="7"/>
  <c r="M1850" i="7"/>
  <c r="M1851" i="7"/>
  <c r="M1852" i="7"/>
  <c r="M1853" i="7"/>
  <c r="M1854" i="7"/>
  <c r="M1855" i="7"/>
  <c r="M1856" i="7"/>
  <c r="M1857" i="7"/>
  <c r="M1858" i="7"/>
  <c r="M1859" i="7"/>
  <c r="M1860" i="7"/>
  <c r="M1861" i="7"/>
  <c r="M1862" i="7"/>
  <c r="M1863" i="7"/>
  <c r="M1864" i="7"/>
  <c r="M1865" i="7"/>
  <c r="M1866" i="7"/>
  <c r="M1867" i="7"/>
  <c r="M1868" i="7"/>
  <c r="M1869" i="7"/>
  <c r="M1870" i="7"/>
  <c r="M1871" i="7"/>
  <c r="M1872" i="7"/>
  <c r="M1873" i="7"/>
  <c r="M1874" i="7"/>
  <c r="M1875" i="7"/>
  <c r="M1876" i="7"/>
  <c r="M1877" i="7"/>
  <c r="M1878" i="7"/>
  <c r="M1879" i="7"/>
  <c r="M1880" i="7"/>
  <c r="M1881" i="7"/>
  <c r="M1882" i="7"/>
  <c r="M1883" i="7"/>
  <c r="M1884" i="7"/>
  <c r="M1885" i="7"/>
  <c r="M1886" i="7"/>
  <c r="M1887" i="7"/>
  <c r="M1888" i="7"/>
  <c r="M1889" i="7"/>
  <c r="M1890" i="7"/>
  <c r="M1891" i="7"/>
  <c r="M1892" i="7"/>
  <c r="M1893" i="7"/>
  <c r="M1894" i="7"/>
  <c r="M1895" i="7"/>
  <c r="M1896" i="7"/>
  <c r="M1897" i="7"/>
  <c r="M1898" i="7"/>
  <c r="M1899" i="7"/>
  <c r="M1900" i="7"/>
  <c r="M1901" i="7"/>
  <c r="M1902" i="7"/>
  <c r="M1903" i="7"/>
  <c r="M1904" i="7"/>
  <c r="M1905" i="7"/>
  <c r="M1906" i="7"/>
  <c r="M1907" i="7"/>
  <c r="M1908" i="7"/>
  <c r="M1909" i="7"/>
  <c r="M1910" i="7"/>
  <c r="M1911" i="7"/>
  <c r="M1912" i="7"/>
  <c r="M1913" i="7"/>
  <c r="M1914" i="7"/>
  <c r="M1915" i="7"/>
  <c r="M1916" i="7"/>
  <c r="M1917" i="7"/>
  <c r="M1918" i="7"/>
  <c r="M1919" i="7"/>
  <c r="M1920" i="7"/>
  <c r="M1921" i="7"/>
  <c r="M1922" i="7"/>
  <c r="M1923" i="7"/>
  <c r="M1924" i="7"/>
  <c r="M1925" i="7"/>
  <c r="M1926" i="7"/>
  <c r="M1927" i="7"/>
  <c r="M1928" i="7"/>
  <c r="M1929" i="7"/>
  <c r="M1930" i="7"/>
  <c r="M1931" i="7"/>
  <c r="M1932" i="7"/>
  <c r="M1933" i="7"/>
  <c r="M1934" i="7"/>
  <c r="M1935" i="7"/>
  <c r="M1936" i="7"/>
  <c r="M1937" i="7"/>
  <c r="M1938" i="7"/>
  <c r="M1939" i="7"/>
  <c r="M1940" i="7"/>
  <c r="M1941" i="7"/>
  <c r="M1942" i="7"/>
  <c r="M1943" i="7"/>
  <c r="M1944" i="7"/>
  <c r="M1945" i="7"/>
  <c r="M1946" i="7"/>
  <c r="M1947" i="7"/>
  <c r="M1948" i="7"/>
  <c r="M1949" i="7"/>
  <c r="M1950" i="7"/>
  <c r="M1951" i="7"/>
  <c r="M1952" i="7"/>
  <c r="M1953" i="7"/>
  <c r="M1954" i="7"/>
  <c r="M1955" i="7"/>
  <c r="M1956" i="7"/>
  <c r="M1957" i="7"/>
  <c r="M1958" i="7"/>
  <c r="M1959" i="7"/>
  <c r="M1960" i="7"/>
  <c r="M1961" i="7"/>
  <c r="M1962" i="7"/>
  <c r="M1963" i="7"/>
  <c r="M1964" i="7"/>
  <c r="M1965" i="7"/>
  <c r="M1966" i="7"/>
  <c r="M1967" i="7"/>
  <c r="M1968" i="7"/>
  <c r="M1969" i="7"/>
  <c r="M1970" i="7"/>
  <c r="M1971" i="7"/>
  <c r="M1972" i="7"/>
  <c r="M1973" i="7"/>
  <c r="M1974" i="7"/>
  <c r="M1975" i="7"/>
  <c r="M1976" i="7"/>
  <c r="M1977" i="7"/>
  <c r="M1978" i="7"/>
  <c r="M1979" i="7"/>
  <c r="M1980" i="7"/>
  <c r="M1981" i="7"/>
  <c r="M1982" i="7"/>
  <c r="M1983" i="7"/>
  <c r="M1984" i="7"/>
  <c r="M1985" i="7"/>
  <c r="M1986" i="7"/>
  <c r="M1987" i="7"/>
  <c r="M1988" i="7"/>
  <c r="M1989" i="7"/>
  <c r="M1990" i="7"/>
  <c r="M1991" i="7"/>
  <c r="M1992" i="7"/>
  <c r="M1993" i="7"/>
  <c r="M1994" i="7"/>
  <c r="M1995" i="7"/>
  <c r="M1996" i="7"/>
  <c r="M1997" i="7"/>
  <c r="M1998" i="7"/>
  <c r="M1999" i="7"/>
  <c r="M2000" i="7"/>
  <c r="M2001" i="7"/>
  <c r="M2002" i="7"/>
  <c r="M2003" i="7"/>
  <c r="M2004" i="7"/>
  <c r="M2005" i="7"/>
  <c r="M2006" i="7"/>
  <c r="M2007" i="7"/>
  <c r="M2008" i="7"/>
  <c r="M2009" i="7"/>
  <c r="M2010" i="7"/>
  <c r="M2011" i="7"/>
  <c r="M2012" i="7"/>
  <c r="M2013" i="7"/>
  <c r="M2014" i="7"/>
  <c r="M2015" i="7"/>
  <c r="M2016" i="7"/>
  <c r="M2017" i="7"/>
  <c r="M2018" i="7"/>
  <c r="M2019" i="7"/>
  <c r="M2020" i="7"/>
  <c r="M2021" i="7"/>
  <c r="M2022" i="7"/>
  <c r="M2023" i="7"/>
  <c r="M2024" i="7"/>
  <c r="M2025" i="7"/>
  <c r="M2026" i="7"/>
  <c r="M2027" i="7"/>
  <c r="M2028" i="7"/>
  <c r="M2029" i="7"/>
  <c r="M2030" i="7"/>
  <c r="M2031" i="7"/>
  <c r="M2032" i="7"/>
  <c r="M2033" i="7"/>
  <c r="M2034" i="7"/>
  <c r="M2035" i="7"/>
  <c r="M2036" i="7"/>
  <c r="M2037" i="7"/>
  <c r="M2038" i="7"/>
  <c r="M2039" i="7"/>
  <c r="M2040" i="7"/>
  <c r="M2041" i="7"/>
  <c r="M2042" i="7"/>
  <c r="M2043" i="7"/>
  <c r="M2044" i="7"/>
  <c r="M2045" i="7"/>
  <c r="M2046" i="7"/>
  <c r="M2047" i="7"/>
  <c r="M2048" i="7"/>
  <c r="M2049" i="7"/>
  <c r="M2050" i="7"/>
  <c r="M2051" i="7"/>
  <c r="M2052" i="7"/>
  <c r="M2053" i="7"/>
  <c r="M2054" i="7"/>
  <c r="M2055" i="7"/>
  <c r="M2056" i="7"/>
  <c r="M2057" i="7"/>
  <c r="M2058" i="7"/>
  <c r="M2059" i="7"/>
  <c r="M2060" i="7"/>
  <c r="M2061" i="7"/>
  <c r="M2062" i="7"/>
  <c r="M2063" i="7"/>
  <c r="M2064" i="7"/>
  <c r="M2065" i="7"/>
  <c r="M2066" i="7"/>
  <c r="M2067" i="7"/>
  <c r="M2068" i="7"/>
  <c r="M2069" i="7"/>
  <c r="M2070" i="7"/>
  <c r="M2071" i="7"/>
  <c r="M2072" i="7"/>
  <c r="M2073" i="7"/>
  <c r="M2074" i="7"/>
  <c r="M2075" i="7"/>
  <c r="M2076" i="7"/>
  <c r="M2077" i="7"/>
  <c r="M2078" i="7"/>
  <c r="M2079" i="7"/>
  <c r="M2080" i="7"/>
  <c r="M2081" i="7"/>
  <c r="M2082" i="7"/>
  <c r="M2083" i="7"/>
  <c r="M2084" i="7"/>
  <c r="M2085" i="7"/>
  <c r="M2086" i="7"/>
  <c r="M2087" i="7"/>
  <c r="M2088" i="7"/>
  <c r="M2089" i="7"/>
  <c r="M2090" i="7"/>
  <c r="M15" i="6"/>
  <c r="M14" i="6"/>
  <c r="D10" i="3"/>
  <c r="B30" i="3"/>
  <c r="M14" i="26" l="1"/>
  <c r="L14" i="26"/>
  <c r="M13" i="26"/>
  <c r="L13" i="26"/>
  <c r="M13" i="25"/>
  <c r="L13" i="25"/>
  <c r="L13" i="24"/>
  <c r="L16" i="23"/>
  <c r="L15" i="23"/>
  <c r="L14" i="23"/>
  <c r="M13" i="23"/>
  <c r="L13" i="23"/>
  <c r="M13" i="22"/>
  <c r="L13" i="22"/>
  <c r="M13" i="21"/>
  <c r="L13" i="21"/>
  <c r="M13" i="20"/>
  <c r="L13" i="20"/>
  <c r="M14" i="19"/>
  <c r="L14" i="19"/>
  <c r="M13" i="19"/>
  <c r="L13" i="19"/>
  <c r="L16" i="18"/>
  <c r="L15" i="18"/>
  <c r="L14" i="18"/>
  <c r="M13" i="18"/>
  <c r="L13" i="18"/>
  <c r="L16" i="16"/>
  <c r="L15" i="16"/>
  <c r="L14" i="16"/>
  <c r="M13" i="16"/>
  <c r="L13" i="16"/>
  <c r="L16" i="15"/>
  <c r="L15" i="15"/>
  <c r="L14" i="15"/>
  <c r="M13" i="15"/>
  <c r="L13" i="15"/>
  <c r="M16" i="14"/>
  <c r="L16" i="14"/>
  <c r="M15" i="14"/>
  <c r="L15" i="14"/>
  <c r="M14" i="14"/>
  <c r="L14" i="14"/>
  <c r="M13" i="14"/>
  <c r="L13" i="14"/>
  <c r="L16" i="12"/>
  <c r="L15" i="12"/>
  <c r="L14" i="12"/>
  <c r="M13" i="12"/>
  <c r="L13" i="12"/>
  <c r="L16" i="11"/>
  <c r="L15" i="11"/>
  <c r="L14" i="11"/>
  <c r="M13" i="11"/>
  <c r="L13" i="11"/>
  <c r="L16" i="10"/>
  <c r="L15" i="10"/>
  <c r="L14" i="10"/>
  <c r="M13" i="10"/>
  <c r="L13" i="10"/>
  <c r="L16" i="9"/>
  <c r="L15" i="9"/>
  <c r="L14" i="9"/>
  <c r="M13" i="9"/>
  <c r="L13" i="9"/>
  <c r="E29" i="3"/>
  <c r="C29" i="3"/>
  <c r="D23" i="3"/>
  <c r="F29" i="3"/>
  <c r="F28" i="3"/>
  <c r="C23" i="3"/>
  <c r="B28" i="3"/>
  <c r="F23" i="3"/>
  <c r="E28" i="3"/>
  <c r="B29" i="3"/>
  <c r="D28" i="3"/>
  <c r="M22" i="8" l="1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21" i="8"/>
  <c r="M20" i="8"/>
  <c r="M19" i="8"/>
  <c r="M18" i="8"/>
  <c r="M17" i="8"/>
  <c r="M16" i="8"/>
  <c r="L16" i="8"/>
  <c r="M15" i="8"/>
  <c r="L15" i="8"/>
  <c r="L14" i="8"/>
  <c r="M13" i="8"/>
  <c r="L13" i="8"/>
  <c r="M22" i="7"/>
  <c r="M21" i="7"/>
  <c r="M20" i="7"/>
  <c r="M19" i="7"/>
  <c r="M18" i="7"/>
  <c r="M17" i="7"/>
  <c r="L17" i="7"/>
  <c r="M16" i="7"/>
  <c r="L16" i="7"/>
  <c r="M15" i="7"/>
  <c r="L15" i="7"/>
  <c r="M13" i="7"/>
  <c r="L13" i="7"/>
  <c r="L16" i="6"/>
  <c r="L15" i="6"/>
  <c r="L14" i="6"/>
  <c r="M13" i="6"/>
  <c r="L13" i="6"/>
  <c r="M15" i="5"/>
  <c r="M14" i="5"/>
  <c r="L15" i="5"/>
  <c r="L14" i="5"/>
  <c r="M13" i="5"/>
  <c r="L13" i="5"/>
  <c r="M16" i="4"/>
  <c r="L16" i="4"/>
  <c r="M15" i="4"/>
  <c r="L15" i="4"/>
  <c r="M14" i="4"/>
  <c r="L14" i="4"/>
  <c r="M13" i="4"/>
  <c r="L13" i="4"/>
  <c r="C8" i="3"/>
  <c r="D22" i="3"/>
  <c r="B8" i="3"/>
  <c r="B9" i="3"/>
  <c r="D7" i="3"/>
  <c r="E9" i="3"/>
  <c r="C22" i="3"/>
  <c r="E22" i="3"/>
  <c r="F8" i="3"/>
  <c r="D29" i="3"/>
  <c r="C28" i="3"/>
  <c r="E7" i="3"/>
  <c r="D8" i="3"/>
  <c r="E23" i="3"/>
  <c r="C7" i="3"/>
  <c r="B23" i="3"/>
  <c r="F9" i="3"/>
  <c r="C9" i="3"/>
  <c r="D9" i="3"/>
  <c r="B22" i="3"/>
  <c r="E8" i="3"/>
  <c r="F22" i="3"/>
  <c r="B7" i="3"/>
  <c r="F7" i="3"/>
</calcChain>
</file>

<file path=xl/sharedStrings.xml><?xml version="1.0" encoding="utf-8"?>
<sst xmlns="http://schemas.openxmlformats.org/spreadsheetml/2006/main" count="12403" uniqueCount="4913">
  <si>
    <t>OID</t>
  </si>
  <si>
    <t>Typ</t>
  </si>
  <si>
    <t>Parent Code System Name</t>
  </si>
  <si>
    <t>OID Parent Code System</t>
  </si>
  <si>
    <t xml:space="preserve">website: </t>
  </si>
  <si>
    <t>Gültig ab:</t>
  </si>
  <si>
    <t xml:space="preserve">version: </t>
  </si>
  <si>
    <t>Beschreibung</t>
  </si>
  <si>
    <t>Description</t>
  </si>
  <si>
    <t>IHE SVS Format</t>
  </si>
  <si>
    <t>erweitertes Import-Format</t>
  </si>
  <si>
    <t>Lvl- Typ</t>
  </si>
  <si>
    <t>Code</t>
  </si>
  <si>
    <t>Display Name</t>
  </si>
  <si>
    <t>Deutsche Sprachvariante</t>
  </si>
  <si>
    <t>Hinweise</t>
  </si>
  <si>
    <t>Relationships</t>
  </si>
  <si>
    <t>0-S</t>
  </si>
  <si>
    <t>1-L</t>
  </si>
  <si>
    <t>&lt;/conceptList&gt;&lt;/valueSet&gt;</t>
  </si>
  <si>
    <t>Value Set Name</t>
  </si>
  <si>
    <t>Value Set</t>
  </si>
  <si>
    <t>Anwendungsbeschreibung</t>
  </si>
  <si>
    <t>Inhaltsverzeichnis</t>
  </si>
  <si>
    <t>Diese Registerkarte</t>
  </si>
  <si>
    <t>Name</t>
  </si>
  <si>
    <t>ParentCodeSystem</t>
  </si>
  <si>
    <t>ParentCodeSystem OID</t>
  </si>
  <si>
    <t>ELGA Value Sets Patient Summary</t>
  </si>
  <si>
    <t>4.0</t>
  </si>
  <si>
    <t>ELGA_AllergyOrIntoleranceType</t>
  </si>
  <si>
    <t xml:space="preserve">1.2.40.0.34.10.177 </t>
  </si>
  <si>
    <t>Propensity to adverse reactions to substance</t>
  </si>
  <si>
    <t>SNOMED Clinical Terms</t>
  </si>
  <si>
    <t>Allergy to substance</t>
  </si>
  <si>
    <t>X-Intolerance</t>
  </si>
  <si>
    <t>Intolerance to substance</t>
  </si>
  <si>
    <t>hl7ips-codesystem</t>
  </si>
  <si>
    <t>2.16.840.1.113883.6.96</t>
  </si>
  <si>
    <t>2.16.840.1.113883.3.1937.777.13.5.999.1</t>
  </si>
  <si>
    <t>Allergie</t>
  </si>
  <si>
    <t>Intoleranz</t>
  </si>
  <si>
    <t>Allergy Or Intolerance</t>
  </si>
  <si>
    <t xml:space="preserve">Art der beobachteten Intoleranz oder Allergie (Allergie oder Intoleranz) </t>
  </si>
  <si>
    <t>X-AllergicDispositionNotKnown</t>
  </si>
  <si>
    <t>Allergic disposition not known</t>
  </si>
  <si>
    <t>hl7ips-codesystem-999.1</t>
  </si>
  <si>
    <t>No known allergy</t>
  </si>
  <si>
    <t>0-L</t>
  </si>
  <si>
    <t>ELGA_AbsentOrUnknownAllergies</t>
  </si>
  <si>
    <t>1.2.40.0.34.10.178</t>
  </si>
  <si>
    <t>Keine Allergie oder Intoleranz</t>
  </si>
  <si>
    <t xml:space="preserve">Absent Allergy Or Intolerance </t>
  </si>
  <si>
    <t>Value Set Keine Probleme</t>
  </si>
  <si>
    <t>AbsentOrUnknownProblems</t>
  </si>
  <si>
    <t>ELGA_AbsentOrUnknownProblems</t>
  </si>
  <si>
    <t>1.2.40.0.34.10.179</t>
  </si>
  <si>
    <t>ELGA_AllergyOrIntoleranceAgent</t>
  </si>
  <si>
    <t>Adhesive agent</t>
  </si>
  <si>
    <t>Haftmittel</t>
  </si>
  <si>
    <t>Adhesive bandage</t>
  </si>
  <si>
    <t>Haftverband</t>
  </si>
  <si>
    <t>Albumin</t>
  </si>
  <si>
    <t>Almond oil</t>
  </si>
  <si>
    <t>Mandelöl</t>
  </si>
  <si>
    <t>Aluminium</t>
  </si>
  <si>
    <t>Animal dander</t>
  </si>
  <si>
    <t>Tierschuppen</t>
  </si>
  <si>
    <t>Animal hair</t>
  </si>
  <si>
    <t>Tierhaare</t>
  </si>
  <si>
    <t>Animal protein and epidermal allergen</t>
  </si>
  <si>
    <t>Tierepithelien</t>
  </si>
  <si>
    <t xml:space="preserve">Anthralin </t>
  </si>
  <si>
    <t xml:space="preserve">Apple - dietary </t>
  </si>
  <si>
    <t>Apfel</t>
  </si>
  <si>
    <t>Apple juice</t>
  </si>
  <si>
    <t>Apfelsaft</t>
  </si>
  <si>
    <t>Aspartame</t>
  </si>
  <si>
    <t>Aspartam</t>
  </si>
  <si>
    <t xml:space="preserve">Azelaic acid </t>
  </si>
  <si>
    <t>Azelainsäure</t>
  </si>
  <si>
    <t xml:space="preserve">Banana </t>
  </si>
  <si>
    <t>Banane</t>
  </si>
  <si>
    <t>Bee venom</t>
  </si>
  <si>
    <t>Bienengift</t>
  </si>
  <si>
    <t xml:space="preserve">Benzoyl peroxide </t>
  </si>
  <si>
    <t>Benzoylperoxid</t>
  </si>
  <si>
    <t>Biocide</t>
  </si>
  <si>
    <t>Biozid</t>
  </si>
  <si>
    <t xml:space="preserve">Blueberries </t>
  </si>
  <si>
    <t>Blaubeereen</t>
  </si>
  <si>
    <t>Brass</t>
  </si>
  <si>
    <t>Messing</t>
  </si>
  <si>
    <t>Broad bean - dietary</t>
  </si>
  <si>
    <t>Saubohne</t>
  </si>
  <si>
    <t>Carbaryl</t>
  </si>
  <si>
    <t>Carrot</t>
  </si>
  <si>
    <t>Karotte</t>
  </si>
  <si>
    <t>Cat dander</t>
  </si>
  <si>
    <t>Katzenschuppen</t>
  </si>
  <si>
    <t xml:space="preserve">Celery </t>
  </si>
  <si>
    <t>Sellerie</t>
  </si>
  <si>
    <t xml:space="preserve">Cereal </t>
  </si>
  <si>
    <t>Müsli</t>
  </si>
  <si>
    <t>Cheese</t>
  </si>
  <si>
    <t>Käse</t>
  </si>
  <si>
    <t xml:space="preserve">Chemical or external agent </t>
  </si>
  <si>
    <t>Chemikalie</t>
  </si>
  <si>
    <t>Cherry - dietary</t>
  </si>
  <si>
    <t>Kirsche</t>
  </si>
  <si>
    <t>Chocolate</t>
  </si>
  <si>
    <t>Schokolade</t>
  </si>
  <si>
    <t>Cinnamon</t>
  </si>
  <si>
    <t>Zimt</t>
  </si>
  <si>
    <t>Citrate</t>
  </si>
  <si>
    <t>Zitrat</t>
  </si>
  <si>
    <t>Citrus fruit</t>
  </si>
  <si>
    <t>Zitrusfrucht</t>
  </si>
  <si>
    <t>Clostridium botulinum toxin</t>
  </si>
  <si>
    <t>Clostridium botulinum toxin (Botox)</t>
  </si>
  <si>
    <t xml:space="preserve">Cocoa butter </t>
  </si>
  <si>
    <t>Kakaobutter</t>
  </si>
  <si>
    <t>Contact allergen</t>
  </si>
  <si>
    <t>Kontaktallergen</t>
  </si>
  <si>
    <t>Contact metal agent</t>
  </si>
  <si>
    <t>metallisches Kontaktagens</t>
  </si>
  <si>
    <t>Copper</t>
  </si>
  <si>
    <t>Kupfer</t>
  </si>
  <si>
    <t>Corn</t>
  </si>
  <si>
    <t>Mais</t>
  </si>
  <si>
    <t>Cosmetic material</t>
  </si>
  <si>
    <t>Kosmetisches Material</t>
  </si>
  <si>
    <t>Cotton fiber</t>
  </si>
  <si>
    <t>Baumwollfaser</t>
  </si>
  <si>
    <t xml:space="preserve">Cow dander </t>
  </si>
  <si>
    <t>Rinderschuppen</t>
  </si>
  <si>
    <t>Cow's milk protein</t>
  </si>
  <si>
    <t>Kuhmilch-Protein</t>
  </si>
  <si>
    <t>Cypress pollen</t>
  </si>
  <si>
    <t>Zypressenpollen</t>
  </si>
  <si>
    <t>Dairy foods</t>
  </si>
  <si>
    <t>Milchprodukte</t>
  </si>
  <si>
    <t>Dietary substance</t>
  </si>
  <si>
    <t>Nahrungsmittel</t>
  </si>
  <si>
    <t>Dimeticone</t>
  </si>
  <si>
    <t>Dimeticon</t>
  </si>
  <si>
    <t>Dog dander</t>
  </si>
  <si>
    <t>Hundeschuppenm</t>
  </si>
  <si>
    <t>Dust</t>
  </si>
  <si>
    <t>Staub</t>
  </si>
  <si>
    <t>Dye</t>
  </si>
  <si>
    <t>Farbstoff</t>
  </si>
  <si>
    <t>Egg protein</t>
  </si>
  <si>
    <t>Eiprotein</t>
  </si>
  <si>
    <t xml:space="preserve">Egg white </t>
  </si>
  <si>
    <t>Eiweiß</t>
  </si>
  <si>
    <t>Eggs (edible)</t>
  </si>
  <si>
    <t>Eier (verzehrbar)</t>
  </si>
  <si>
    <t>Ethanolamine</t>
  </si>
  <si>
    <t>Ethanolamin</t>
  </si>
  <si>
    <t xml:space="preserve">Eucalyptus oil </t>
  </si>
  <si>
    <t>Eukalyptusöl</t>
  </si>
  <si>
    <t>Feathers</t>
  </si>
  <si>
    <t>Federn</t>
  </si>
  <si>
    <t>Figs</t>
  </si>
  <si>
    <t>Feigen</t>
  </si>
  <si>
    <t>Fish - dietary</t>
  </si>
  <si>
    <t>Fisch (verzehrbar)</t>
  </si>
  <si>
    <t>Fish derived omega 3 fatty acid</t>
  </si>
  <si>
    <t>Omega-3-Fettsäure aus Fisch</t>
  </si>
  <si>
    <t>226359003</t>
  </si>
  <si>
    <t>Fish oil - dietary</t>
  </si>
  <si>
    <t>Fischöl (verzehrbar)</t>
  </si>
  <si>
    <t>Flavouring agent</t>
  </si>
  <si>
    <t>Aromastoff</t>
  </si>
  <si>
    <t>Flower and weed pollen</t>
  </si>
  <si>
    <t>Blumen- und Kräuterpollen</t>
  </si>
  <si>
    <t xml:space="preserve">Food additive </t>
  </si>
  <si>
    <t>Nahrungsmittelzusatzstoff</t>
  </si>
  <si>
    <t>Fruit</t>
  </si>
  <si>
    <t>Früchte</t>
  </si>
  <si>
    <t>Fungus antigenic agent</t>
  </si>
  <si>
    <t>Pilzantigen</t>
  </si>
  <si>
    <t xml:space="preserve">Garlic - dietary </t>
  </si>
  <si>
    <t>Knoblauch</t>
  </si>
  <si>
    <t xml:space="preserve">Glue </t>
  </si>
  <si>
    <t>Klebstoff</t>
  </si>
  <si>
    <t xml:space="preserve">Glutamate </t>
  </si>
  <si>
    <t>Glutamat</t>
  </si>
  <si>
    <t>Gluten</t>
  </si>
  <si>
    <t xml:space="preserve">Gold </t>
  </si>
  <si>
    <t>Gold</t>
  </si>
  <si>
    <t>Grass pollen</t>
  </si>
  <si>
    <t>Graspollen</t>
  </si>
  <si>
    <t xml:space="preserve">Hair dye </t>
  </si>
  <si>
    <t>Haarfärbemittel</t>
  </si>
  <si>
    <t>Helminth</t>
  </si>
  <si>
    <t>Helminthe</t>
  </si>
  <si>
    <t xml:space="preserve">Herbs and spices </t>
  </si>
  <si>
    <t>Kräuter und Gewürze</t>
  </si>
  <si>
    <t>Horse dander</t>
  </si>
  <si>
    <t>Pferdeschuppen</t>
  </si>
  <si>
    <t>House dust</t>
  </si>
  <si>
    <t>Hausstaub</t>
  </si>
  <si>
    <t>House dust allergen</t>
  </si>
  <si>
    <t>Stauballergen</t>
  </si>
  <si>
    <t xml:space="preserve">Insect allergen </t>
  </si>
  <si>
    <t>Insektenallergen</t>
  </si>
  <si>
    <t>Insect venom</t>
  </si>
  <si>
    <t>Insektengift</t>
  </si>
  <si>
    <t xml:space="preserve">Iron </t>
  </si>
  <si>
    <t>Eisen</t>
  </si>
  <si>
    <t>Kingdom Plantae</t>
  </si>
  <si>
    <t>Pflanzenreich</t>
  </si>
  <si>
    <t xml:space="preserve">Kiwi fruit </t>
  </si>
  <si>
    <t>Kiwi</t>
  </si>
  <si>
    <t>Lactose</t>
  </si>
  <si>
    <t>Laktose</t>
  </si>
  <si>
    <t xml:space="preserve">Lanolin </t>
  </si>
  <si>
    <t>Wollfett</t>
  </si>
  <si>
    <t>Latex</t>
  </si>
  <si>
    <t>Lobster - dietary</t>
  </si>
  <si>
    <t>Hummer (verzehrbar)</t>
  </si>
  <si>
    <t xml:space="preserve">Meat </t>
  </si>
  <si>
    <t>Fleisch</t>
  </si>
  <si>
    <t xml:space="preserve">Melon </t>
  </si>
  <si>
    <t>Melone</t>
  </si>
  <si>
    <t xml:space="preserve">Methylbenzethonium chloride </t>
  </si>
  <si>
    <t>Methybenzethoniumchlorid</t>
  </si>
  <si>
    <t>Mouse epithelium</t>
  </si>
  <si>
    <t>Mausepithelien</t>
  </si>
  <si>
    <t>Mouse urine proteins</t>
  </si>
  <si>
    <t>Mausurinprotein</t>
  </si>
  <si>
    <t xml:space="preserve">Mushroom - dietary </t>
  </si>
  <si>
    <t>Champignon</t>
  </si>
  <si>
    <t xml:space="preserve">Mustard </t>
  </si>
  <si>
    <t>Senf</t>
  </si>
  <si>
    <t xml:space="preserve">Nickel </t>
  </si>
  <si>
    <t>Nickel</t>
  </si>
  <si>
    <t>Nut</t>
  </si>
  <si>
    <t>Nuss</t>
  </si>
  <si>
    <t>Nuts and seeds</t>
  </si>
  <si>
    <t>Nüsse und Ölsaaten</t>
  </si>
  <si>
    <t xml:space="preserve">Oats </t>
  </si>
  <si>
    <t>Hafer</t>
  </si>
  <si>
    <t xml:space="preserve">Octopus - dietary </t>
  </si>
  <si>
    <t>Oktopus</t>
  </si>
  <si>
    <t>Olive pollen</t>
  </si>
  <si>
    <t>Olivenpollen</t>
  </si>
  <si>
    <t xml:space="preserve">Onion - dietary </t>
  </si>
  <si>
    <t>Zwiebel</t>
  </si>
  <si>
    <t>Organochlorine pesticide</t>
  </si>
  <si>
    <t>Organochlor-Pestizide</t>
  </si>
  <si>
    <t>119417004</t>
  </si>
  <si>
    <t>Organophosphate insecticide</t>
  </si>
  <si>
    <t>Organophosphat-Insektizide</t>
  </si>
  <si>
    <t>Oyster - dietary</t>
  </si>
  <si>
    <t>Austern (verzehrbar)</t>
  </si>
  <si>
    <t>255667006</t>
  </si>
  <si>
    <t>Paraffin</t>
  </si>
  <si>
    <t xml:space="preserve">Peach - dietary </t>
  </si>
  <si>
    <t>Pfirsich</t>
  </si>
  <si>
    <t>256349002</t>
  </si>
  <si>
    <t>Peanut - dietary</t>
  </si>
  <si>
    <t xml:space="preserve">Erdnuss </t>
  </si>
  <si>
    <t xml:space="preserve">Perfluorochemical </t>
  </si>
  <si>
    <t>Perfluorchemikalien</t>
  </si>
  <si>
    <t>418785009</t>
  </si>
  <si>
    <t>Perfume</t>
  </si>
  <si>
    <t>Parfum</t>
  </si>
  <si>
    <t>59545008</t>
  </si>
  <si>
    <t>Pesticide</t>
  </si>
  <si>
    <t>Pestizid</t>
  </si>
  <si>
    <t>387398009</t>
  </si>
  <si>
    <t>Podophyllum resin</t>
  </si>
  <si>
    <t>Podophyllum Harz</t>
  </si>
  <si>
    <t>Pollen</t>
  </si>
  <si>
    <t xml:space="preserve">Polycarbonate dental material </t>
  </si>
  <si>
    <t>Polykarbonat (Zahnärztlicher Werkstoff)</t>
  </si>
  <si>
    <t>83619009</t>
  </si>
  <si>
    <t>Polyvinyl alcohol</t>
  </si>
  <si>
    <t>Polyvinylalkohol</t>
  </si>
  <si>
    <t>226934003</t>
  </si>
  <si>
    <t>Pork</t>
  </si>
  <si>
    <t>Schweinefleisch</t>
  </si>
  <si>
    <t>260170007</t>
  </si>
  <si>
    <t>Potato - dietary</t>
  </si>
  <si>
    <t>Kartoffel</t>
  </si>
  <si>
    <t xml:space="preserve">Poultry </t>
  </si>
  <si>
    <t>Pute</t>
  </si>
  <si>
    <t>227313005</t>
  </si>
  <si>
    <t>Pulse vegetables</t>
  </si>
  <si>
    <t>Hülsenfrüchte</t>
  </si>
  <si>
    <t>311846002</t>
  </si>
  <si>
    <t>Pyrethroid insecticide</t>
  </si>
  <si>
    <t>Pyrethroid (Insektizid)</t>
  </si>
  <si>
    <t xml:space="preserve">Rabbit dander </t>
  </si>
  <si>
    <t>Kaninchenschuppen</t>
  </si>
  <si>
    <t>256303006</t>
  </si>
  <si>
    <t>Ragweed pollen</t>
  </si>
  <si>
    <t>Ambrosia-Pollen</t>
  </si>
  <si>
    <t xml:space="preserve">Raspberry </t>
  </si>
  <si>
    <t>Himbeere</t>
  </si>
  <si>
    <t>226915003</t>
  </si>
  <si>
    <t>Red meat</t>
  </si>
  <si>
    <t>rotes Fleisch</t>
  </si>
  <si>
    <t xml:space="preserve">Rice </t>
  </si>
  <si>
    <t>Reis</t>
  </si>
  <si>
    <t>Rubber</t>
  </si>
  <si>
    <t>Gummi</t>
  </si>
  <si>
    <t>Rye</t>
  </si>
  <si>
    <t>Roggen</t>
  </si>
  <si>
    <t xml:space="preserve">Sand </t>
  </si>
  <si>
    <t>Sand</t>
  </si>
  <si>
    <t>Scorpion venom</t>
  </si>
  <si>
    <t>Skorpiongift</t>
  </si>
  <si>
    <t>Seafood</t>
  </si>
  <si>
    <t>Meeresfrüchte</t>
  </si>
  <si>
    <t>Seed</t>
  </si>
  <si>
    <t>Samen</t>
  </si>
  <si>
    <t xml:space="preserve">Sesame seed </t>
  </si>
  <si>
    <t>Sesam</t>
  </si>
  <si>
    <t>Shellfish - dietary</t>
  </si>
  <si>
    <t>Schalentiere</t>
  </si>
  <si>
    <t>Shrimp product</t>
  </si>
  <si>
    <t>Garnelenprodukte</t>
  </si>
  <si>
    <t xml:space="preserve">Silicone </t>
  </si>
  <si>
    <t>Silikon</t>
  </si>
  <si>
    <t xml:space="preserve">Silk </t>
  </si>
  <si>
    <t>Seide</t>
  </si>
  <si>
    <t xml:space="preserve">Silver </t>
  </si>
  <si>
    <t>Silber</t>
  </si>
  <si>
    <t>Soy protein</t>
  </si>
  <si>
    <t>Sojaprotein</t>
  </si>
  <si>
    <t xml:space="preserve">Soya bean </t>
  </si>
  <si>
    <t>Sojabohne</t>
  </si>
  <si>
    <t>Spider venom</t>
  </si>
  <si>
    <t>Spinnengift</t>
  </si>
  <si>
    <t xml:space="preserve">Squid - dietary </t>
  </si>
  <si>
    <t>Tintenfisch</t>
  </si>
  <si>
    <t>Strawberry</t>
  </si>
  <si>
    <t>Erdbeere</t>
  </si>
  <si>
    <t>Sulphite and/or sulphite derivative</t>
  </si>
  <si>
    <t>Sulfite und/oder Sulfitderivate</t>
  </si>
  <si>
    <t>Sulphur</t>
  </si>
  <si>
    <t>Schwefel</t>
  </si>
  <si>
    <t xml:space="preserve">Suture allergen </t>
  </si>
  <si>
    <t>Nahtmaterial (allergen)</t>
  </si>
  <si>
    <t>Terpene</t>
  </si>
  <si>
    <t>Tomato - dietary</t>
  </si>
  <si>
    <t xml:space="preserve">Paradeiser/Tomate </t>
  </si>
  <si>
    <t>Tree and shrub pollen</t>
  </si>
  <si>
    <t>Baum- und Strauchpollen</t>
  </si>
  <si>
    <t>Tree resin</t>
  </si>
  <si>
    <t>Baumharz</t>
  </si>
  <si>
    <t xml:space="preserve">Tuna fish </t>
  </si>
  <si>
    <t>Thunfisch</t>
  </si>
  <si>
    <t>Wall pellitory pollen</t>
  </si>
  <si>
    <t>Pollenwand</t>
  </si>
  <si>
    <t>Walnut - nut</t>
  </si>
  <si>
    <t>Walnuss - Nuss</t>
  </si>
  <si>
    <t>Wasp venom</t>
  </si>
  <si>
    <t>Wespengift</t>
  </si>
  <si>
    <t>Watermelon</t>
  </si>
  <si>
    <t>Wassermelone</t>
  </si>
  <si>
    <t>Weed pollen</t>
  </si>
  <si>
    <t>Kräuterpollen</t>
  </si>
  <si>
    <t>Wheat</t>
  </si>
  <si>
    <t>Weizen</t>
  </si>
  <si>
    <t>White paraffin</t>
  </si>
  <si>
    <t>weißes Paraffin</t>
  </si>
  <si>
    <t>Wood</t>
  </si>
  <si>
    <t>Holz</t>
  </si>
  <si>
    <t>412161004</t>
  </si>
  <si>
    <t>Wool</t>
  </si>
  <si>
    <t>Wolle</t>
  </si>
  <si>
    <t>Wool alcohols</t>
  </si>
  <si>
    <t>Wollalkohol</t>
  </si>
  <si>
    <t>Yellow paraffin</t>
  </si>
  <si>
    <t>gelbes Paraffin</t>
  </si>
  <si>
    <t>Causing Agents for Allergy Or Intolerance</t>
  </si>
  <si>
    <t>Auslösende Substanzen für Allergien und Intoleranze</t>
  </si>
  <si>
    <t>1.2.40.0.34.10.180</t>
  </si>
  <si>
    <t>ELGA_AllergyReaction</t>
  </si>
  <si>
    <t>Vomitus</t>
  </si>
  <si>
    <t>Bronchospasm</t>
  </si>
  <si>
    <t>Conjunctivitis</t>
  </si>
  <si>
    <t>Toxic epidermal necrolysis</t>
  </si>
  <si>
    <t>Tight chest</t>
  </si>
  <si>
    <t>Atopic dermatitis</t>
  </si>
  <si>
    <t>Vasculitis</t>
  </si>
  <si>
    <t>Anaphylaxis</t>
  </si>
  <si>
    <t>Angio-oedema</t>
  </si>
  <si>
    <t>Eczema</t>
  </si>
  <si>
    <t>Cough</t>
  </si>
  <si>
    <t>Oedema of larynx</t>
  </si>
  <si>
    <t>Diarrhoea</t>
  </si>
  <si>
    <t>Rhinitis</t>
  </si>
  <si>
    <t>Stevens-Johnson syndrome</t>
  </si>
  <si>
    <t>Sneezing</t>
  </si>
  <si>
    <t>Seizure</t>
  </si>
  <si>
    <t>Urticaria</t>
  </si>
  <si>
    <t>Dry eyes</t>
  </si>
  <si>
    <t>Asthma</t>
  </si>
  <si>
    <t>Weal</t>
  </si>
  <si>
    <t>Dyspnoea</t>
  </si>
  <si>
    <t>Papular eruption</t>
  </si>
  <si>
    <t>Bullous eruption</t>
  </si>
  <si>
    <t>Eruption of skin</t>
  </si>
  <si>
    <t>Ocular hyperaemia</t>
  </si>
  <si>
    <t>Cardiorespiratory arrest</t>
  </si>
  <si>
    <t>Itching of skin</t>
  </si>
  <si>
    <t>Nausea</t>
  </si>
  <si>
    <t>Cardiac arrhythmia</t>
  </si>
  <si>
    <t>Drug reaction with eosinophilia and systemic symptoms</t>
  </si>
  <si>
    <t>Erbrechen</t>
  </si>
  <si>
    <t>Bronchospasmus</t>
  </si>
  <si>
    <t>Conjunktivitis</t>
  </si>
  <si>
    <t>Engegefühl in der Brust</t>
  </si>
  <si>
    <t>atopische Dermatitis</t>
  </si>
  <si>
    <t>Vaskulitis</t>
  </si>
  <si>
    <t>Anaphylaxie</t>
  </si>
  <si>
    <t>Angioödem</t>
  </si>
  <si>
    <t>Ekzem</t>
  </si>
  <si>
    <t>Husten</t>
  </si>
  <si>
    <t>Durchfall</t>
  </si>
  <si>
    <t xml:space="preserve">Rhinitis </t>
  </si>
  <si>
    <t>Stevens-Johnson-Syndrom</t>
  </si>
  <si>
    <t>Niesen</t>
  </si>
  <si>
    <t>Urtikaria</t>
  </si>
  <si>
    <t>Atemnot</t>
  </si>
  <si>
    <t>Hautausschlag</t>
  </si>
  <si>
    <t>Herzstillstand</t>
  </si>
  <si>
    <t>Hautjucken</t>
  </si>
  <si>
    <t>Übelkeit</t>
  </si>
  <si>
    <t>Herzrhythmusstörung</t>
  </si>
  <si>
    <t>description</t>
  </si>
  <si>
    <t>Reactions on Allergies Or Intolerances</t>
  </si>
  <si>
    <t>ELGA_CriticalityObservationValue</t>
  </si>
  <si>
    <t>Kritikalität der Auswirkungen von Allergien und Intoleranzen</t>
  </si>
  <si>
    <t>Criticality of Allergies Or Intolerances</t>
  </si>
  <si>
    <t>1.2.40.0.34.10.182</t>
  </si>
  <si>
    <t>1.2.40.0.34.10.181</t>
  </si>
  <si>
    <t>CRITL</t>
  </si>
  <si>
    <t>Low criticality</t>
  </si>
  <si>
    <t>Observation Value</t>
  </si>
  <si>
    <t>CRITH</t>
  </si>
  <si>
    <t>High criticality</t>
  </si>
  <si>
    <t>CRITU</t>
  </si>
  <si>
    <t>Unable to assess criticality</t>
  </si>
  <si>
    <t>2.16.840.1.113883.5.1063</t>
  </si>
  <si>
    <t>unbekannt</t>
  </si>
  <si>
    <t>ELGA_AllergyStatusCode</t>
  </si>
  <si>
    <t>1.2.40.0.34.10.183</t>
  </si>
  <si>
    <t>Klinischer Status von Allergien und Intoleranzen</t>
  </si>
  <si>
    <t xml:space="preserve">Clinical Status of Allergies Or Intolerances </t>
  </si>
  <si>
    <t>active</t>
  </si>
  <si>
    <t>Active</t>
  </si>
  <si>
    <t>2.16.840.1.113883.4.642.3.155</t>
  </si>
  <si>
    <t>The subject is currently experiencing the symptoms of the condition or there is evidence of the condition</t>
  </si>
  <si>
    <t>inactive</t>
  </si>
  <si>
    <t>Inactive</t>
  </si>
  <si>
    <t>The subject is no longer experiencing the symptoms of the condition or there is no longer evidence of the condition</t>
  </si>
  <si>
    <t>resolved</t>
  </si>
  <si>
    <t>Resolved</t>
  </si>
  <si>
    <t>The subject is no longer experiencing the symptoms of the condition and there is a negligible perceived risk of the symptoms returning</t>
  </si>
  <si>
    <t>Condition Clinical Status Codes</t>
  </si>
  <si>
    <t>bestehend</t>
  </si>
  <si>
    <t>nicht mehr bestehend</t>
  </si>
  <si>
    <t>1.2.40.0.34.10.184</t>
  </si>
  <si>
    <t>unconfirmed</t>
  </si>
  <si>
    <t>2.16.840.1.113883.4.642.3.115</t>
  </si>
  <si>
    <t>provisional</t>
  </si>
  <si>
    <t>differential</t>
  </si>
  <si>
    <t>confirmed</t>
  </si>
  <si>
    <t>refuted</t>
  </si>
  <si>
    <t>unknown</t>
  </si>
  <si>
    <t>ausgeschlossen</t>
  </si>
  <si>
    <t>AllergyIntoleranceVerificationStatus</t>
  </si>
  <si>
    <t>1.2.40.0.34.10.189</t>
  </si>
  <si>
    <t>Schwere des Problems</t>
  </si>
  <si>
    <t>problem severity</t>
  </si>
  <si>
    <t>ELGA_ProblemSeverity</t>
  </si>
  <si>
    <t>Mild</t>
  </si>
  <si>
    <t>Moderate</t>
  </si>
  <si>
    <t>Severe</t>
  </si>
  <si>
    <t xml:space="preserve">geringe Kritikalität </t>
  </si>
  <si>
    <t xml:space="preserve">hohe Kritikalität </t>
  </si>
  <si>
    <t>Kritikalität unbekannt</t>
  </si>
  <si>
    <t>leicht</t>
  </si>
  <si>
    <t>mittel</t>
  </si>
  <si>
    <t>schwer</t>
  </si>
  <si>
    <t>ELGA_MedicalDevices</t>
  </si>
  <si>
    <t>1.2.40.0.34.10.190</t>
  </si>
  <si>
    <t>Value Set Medical Device</t>
  </si>
  <si>
    <t>Value Set Medizische Geräte und Implantate</t>
  </si>
  <si>
    <t>ELGA_AbsentOrUnknownMedication</t>
  </si>
  <si>
    <t>Value Set keine Medikation</t>
  </si>
  <si>
    <t>Value Set Absent Or Unknown Medication</t>
  </si>
  <si>
    <t>ELGA_AbsentOrUnknownProcedures</t>
  </si>
  <si>
    <t>1.2.40.0.34.10.191</t>
  </si>
  <si>
    <t>1.2.40.0.34.10.192</t>
  </si>
  <si>
    <t>ELGA_AbsentOrUnknownDevices</t>
  </si>
  <si>
    <t>X-ProceduresNotKnown</t>
  </si>
  <si>
    <t>History of procedures not known</t>
  </si>
  <si>
    <t>No past history of procedure (context-dependent category)</t>
  </si>
  <si>
    <t>Value Set keine Eingriffe oder Therapien</t>
  </si>
  <si>
    <t>Value Set Absent Or Unknown Procedures</t>
  </si>
  <si>
    <t>Value Set Absent Or Unknown Medical Devices</t>
  </si>
  <si>
    <t>ELGA_Procedures</t>
  </si>
  <si>
    <t>1.2.40.0.34.10.194</t>
  </si>
  <si>
    <t>Value Set Procedures</t>
  </si>
  <si>
    <t>Value Set Eingriffe und Therapien</t>
  </si>
  <si>
    <t>ELGA_ProceduresMethod</t>
  </si>
  <si>
    <t>1.2.40.0.34.10.195</t>
  </si>
  <si>
    <t>Value Set Procedure Method</t>
  </si>
  <si>
    <t>Value Set Eingriff - Method</t>
  </si>
  <si>
    <t>ELGA_ProcedureTargetSite</t>
  </si>
  <si>
    <t>1.2.40.0.34.10.196</t>
  </si>
  <si>
    <t>Value Set Procedure TargetSite</t>
  </si>
  <si>
    <t>Value Set Eingriff - Ziel</t>
  </si>
  <si>
    <t>ELGA_ProcedureApproachSite</t>
  </si>
  <si>
    <t>1.2.40.0.34.10.197</t>
  </si>
  <si>
    <t>Value Set Eingriff - Zugang</t>
  </si>
  <si>
    <t>well-controlled</t>
  </si>
  <si>
    <t>Well controlled</t>
  </si>
  <si>
    <t>poorly-controlled</t>
  </si>
  <si>
    <t>Poorly controlled</t>
  </si>
  <si>
    <t>recurrence</t>
  </si>
  <si>
    <t>Recurrence</t>
  </si>
  <si>
    <t>relapse</t>
  </si>
  <si>
    <t>Relapse</t>
  </si>
  <si>
    <t>remission</t>
  </si>
  <si>
    <t>Remission</t>
  </si>
  <si>
    <t>The subject is no longer experiencing the symptoms of the condition, but there is a risk of the symptoms or condition returning</t>
  </si>
  <si>
    <t>1.2.40.0.34.10.198</t>
  </si>
  <si>
    <t xml:space="preserve">Value Set Procedure ApproachSite 
 </t>
  </si>
  <si>
    <t>Condition or Problem Status Code</t>
  </si>
  <si>
    <t>Value Set für den Status Code eines Problems</t>
  </si>
  <si>
    <t>The subject's condition is adequately or well managed such that the recommended  evidence-based clinical outcome targets are met</t>
  </si>
  <si>
    <t>The  subject's condition is inadequately/poorly managed such that the recommended evidence-based clinical outcome targets are not met</t>
  </si>
  <si>
    <r>
      <t>The subject is experiencing a re-occurrence or repeating of a previously </t>
    </r>
    <r>
      <rPr>
        <b/>
        <sz val="9"/>
        <color rgb="FF333333"/>
        <rFont val="Arial"/>
        <family val="2"/>
      </rPr>
      <t>resolved </t>
    </r>
    <r>
      <rPr>
        <sz val="9"/>
        <color rgb="FF333333"/>
        <rFont val="Arial"/>
        <family val="2"/>
      </rPr>
      <t>condition. Example: recurrence of (previously resolved) urinary tract infection, pancreatitis, cholangitis, conjunctivitis</t>
    </r>
  </si>
  <si>
    <r>
      <t>The subject is experiencing a return of a condition, or signs and symptoms after a period of improvement or </t>
    </r>
    <r>
      <rPr>
        <b/>
        <sz val="9"/>
        <color rgb="FF333333"/>
        <rFont val="Arial"/>
        <family val="2"/>
      </rPr>
      <t>remission.</t>
    </r>
    <r>
      <rPr>
        <sz val="9"/>
        <color rgb="FF333333"/>
        <rFont val="Arial"/>
        <family val="2"/>
      </rPr>
      <t xml:space="preserve"> Examples: relapse of cancer, multiple sclerosis, rheumatoid arthritis, systemic lupus erythematosus, bipolar disorder, [psychotic relapse of] schizophrenia, etc</t>
    </r>
  </si>
  <si>
    <t>Rezidiv</t>
  </si>
  <si>
    <t>Relaps</t>
  </si>
  <si>
    <t>abgeklungen</t>
  </si>
  <si>
    <t>ELGA_ConditionStatusCode</t>
  </si>
  <si>
    <t xml:space="preserve">ELGA_ AbsentOrUnknownImmunization </t>
  </si>
  <si>
    <t>1.2.40.0.34.10.199</t>
  </si>
  <si>
    <t>Absent od unknown immunizations</t>
  </si>
  <si>
    <t>Value Set für fehlende Impfangaben</t>
  </si>
  <si>
    <t>No previous immunisations (context-dependent category)</t>
  </si>
  <si>
    <t>X-ImmunizationsNotKnown</t>
  </si>
  <si>
    <t>History of immunizations not known (situation)</t>
  </si>
  <si>
    <t>ELGA_ Vaccines</t>
  </si>
  <si>
    <t>1.2.40.0.34.10.200</t>
  </si>
  <si>
    <t>1.2.40.0.34.10.201</t>
  </si>
  <si>
    <t>ELGA_ Problems</t>
  </si>
  <si>
    <t xml:space="preserve">
Value Set für Gesundheitsprobleme
</t>
  </si>
  <si>
    <t>problems</t>
  </si>
  <si>
    <t>No current problems or disability</t>
  </si>
  <si>
    <t>X-ProblemsNotKnown</t>
  </si>
  <si>
    <t>History of problems not known</t>
  </si>
  <si>
    <t>lebensbedrohlich</t>
  </si>
  <si>
    <t>nicht lebensbedrohlich</t>
  </si>
  <si>
    <t>X-DrugTreatmentNotKnown</t>
  </si>
  <si>
    <t>Drug treatment not known</t>
  </si>
  <si>
    <t>X-NoDrugTreatment</t>
  </si>
  <si>
    <t>No drug treatment</t>
  </si>
  <si>
    <t>gut eingestellt</t>
  </si>
  <si>
    <t>mangelhaft eingestellt</t>
  </si>
  <si>
    <t>ELGA_CriticalityObservationVal</t>
  </si>
  <si>
    <t>ELGA_ConditionVerificationStat</t>
  </si>
  <si>
    <t>ELGA_Vaccines</t>
  </si>
  <si>
    <t>ELGA_Problems</t>
  </si>
  <si>
    <t>2.16.840.1.113883.6.96, 2.16.840.1.113883.3.1937.777.13.5.999.1</t>
  </si>
  <si>
    <t xml:space="preserve">SNOMED Clinical Terms, </t>
  </si>
  <si>
    <t>hl7ips-codesystem-999.1, SNOMED Clinical Terms</t>
  </si>
  <si>
    <t>2.16.840.1.113883.3.1937.777.13.5.999.1, 2.16.840.1.113883.6.96</t>
  </si>
  <si>
    <t>keine bekannten Gesundheitsprobleme</t>
  </si>
  <si>
    <t>NODRUG</t>
  </si>
  <si>
    <t>no drug</t>
  </si>
  <si>
    <t>0-A</t>
  </si>
  <si>
    <t>DRUG</t>
  </si>
  <si>
    <t>drug</t>
  </si>
  <si>
    <t>Hierarchieelement für Allergen: Drugs</t>
  </si>
  <si>
    <t>Hierarchieelement für Allergen: substances (no drugs)</t>
  </si>
  <si>
    <t>10156351</t>
  </si>
  <si>
    <t>INOTUZUMAB OZOGAMICIN</t>
  </si>
  <si>
    <t>Medikation_AGES_Wirkstoffe _20170725</t>
  </si>
  <si>
    <t>1.2.40.0.34.5.156</t>
  </si>
  <si>
    <t>D-CAMPHER</t>
  </si>
  <si>
    <t>DOXYLAMIN HYDROGENSUCCINAT</t>
  </si>
  <si>
    <t>SAMBUCI FLOS</t>
  </si>
  <si>
    <t>EQUISETI HERBA</t>
  </si>
  <si>
    <t>MORPHINSULFAT</t>
  </si>
  <si>
    <t>MUCOPOLYSACCHARIDPOLYSCHWEFELSÄUREESTER</t>
  </si>
  <si>
    <t>CALCIUM MUPIROCINAT</t>
  </si>
  <si>
    <t>MYRISTICAE FRAGRANTIS AETHEROLEUM</t>
  </si>
  <si>
    <t>KOHLENDIOXID</t>
  </si>
  <si>
    <t>CENTAURII HERBA (AUSZUG)</t>
  </si>
  <si>
    <t>MATRICARIAE AETHEROLEUM</t>
  </si>
  <si>
    <t>RUSCI RHIZOMA</t>
  </si>
  <si>
    <t>CINNAMOMI ZEYLANICI CORTICIS AETHEROLEUM</t>
  </si>
  <si>
    <t>CENTAURII HERBA</t>
  </si>
  <si>
    <t>NEDOCROMIL DINATRIUM</t>
  </si>
  <si>
    <t>NEISSERIA MENINGITIDIS (AUSZUG, PRODUKTE)</t>
  </si>
  <si>
    <t>MANGANSULFAT</t>
  </si>
  <si>
    <t>MANNA</t>
  </si>
  <si>
    <t>MANGANCHLORID</t>
  </si>
  <si>
    <t>MEFLOQUIN HYDROCHLORID</t>
  </si>
  <si>
    <t>P-MENTHAN-3-ON</t>
  </si>
  <si>
    <t>CALCIUM GLYCEROL PHOSPHAT</t>
  </si>
  <si>
    <t>CALCIUMCITRAT</t>
  </si>
  <si>
    <t>CALCIUM POLYSTYROLSULFONAT</t>
  </si>
  <si>
    <t>CAMPHEN</t>
  </si>
  <si>
    <t>AGRIMONIAE HERBA</t>
  </si>
  <si>
    <t>URAPIDIL</t>
  </si>
  <si>
    <t>ARNICAE FLOS</t>
  </si>
  <si>
    <t>AMIKACINSULFAT</t>
  </si>
  <si>
    <t>ANISI FRUCTUS</t>
  </si>
  <si>
    <t>VERBENAE HERBA</t>
  </si>
  <si>
    <t>JUGLANDIS FOLIUM (AUSZUG)</t>
  </si>
  <si>
    <t>LOTEPREDNOL ETABONAT</t>
  </si>
  <si>
    <t>MAGNESIUM ASPARTAT HYDROCHLORID TRIHYDRAT</t>
  </si>
  <si>
    <t>BASISCHES MAGNESIUMCARBONAT</t>
  </si>
  <si>
    <t>MAGNESIUMHYDROGENPHOSPHAT</t>
  </si>
  <si>
    <t>MAGNESIUMACETAT</t>
  </si>
  <si>
    <t>MAGNESIUM DIGLUCONAT</t>
  </si>
  <si>
    <t>MAGNESIUM HYDROGENASPARTAT</t>
  </si>
  <si>
    <t>CAPSAICIN</t>
  </si>
  <si>
    <t>WISMUTSUBCITRAT</t>
  </si>
  <si>
    <t>BETHANECHOLCHLORID</t>
  </si>
  <si>
    <t>FLAVONOIDE</t>
  </si>
  <si>
    <t>BORNEOL</t>
  </si>
  <si>
    <t>BENZALKONIUMCHLORID-LÖSUNG</t>
  </si>
  <si>
    <t>BETULAE FOLIUM</t>
  </si>
  <si>
    <t>TRIFLURIDIN</t>
  </si>
  <si>
    <t>TOLTERODIN TARTRAT</t>
  </si>
  <si>
    <t>1-(P-TOLYL)ÄTHYL NICOTINAT</t>
  </si>
  <si>
    <t>KLEBSIELLA</t>
  </si>
  <si>
    <t>LACTOBACILLUS ACIDOPHILUS</t>
  </si>
  <si>
    <t>LACTOBACILLUS HELVETICUS (AUSZUG, PRODUKTE)</t>
  </si>
  <si>
    <t>PROTEINE</t>
  </si>
  <si>
    <t>LECITHIN</t>
  </si>
  <si>
    <t>LEVOBUNOLOL HYDROCHLORID</t>
  </si>
  <si>
    <t>LICHEN ISLANDICUS</t>
  </si>
  <si>
    <t>TIOCONAZOL</t>
  </si>
  <si>
    <t>TIOGUANIN</t>
  </si>
  <si>
    <t>TIOTROPIUM BROMID</t>
  </si>
  <si>
    <t>TRIGLYCERIDE</t>
  </si>
  <si>
    <t>ANETHOL</t>
  </si>
  <si>
    <t>APRACLONIDIN HYDROCHLORID</t>
  </si>
  <si>
    <t>ARNICAE FLOS (AUSZUG)</t>
  </si>
  <si>
    <t>TRIAMCINOLON HEXACETONID</t>
  </si>
  <si>
    <t>SUMATRIPTAN SUCCINAT</t>
  </si>
  <si>
    <t>HELIANTHI ANNUI OLEUM RAFFINATUM</t>
  </si>
  <si>
    <t>2-PROPANOL</t>
  </si>
  <si>
    <t>WASSERSTOFFPEROXID</t>
  </si>
  <si>
    <t>IBUTILID FUMARAT</t>
  </si>
  <si>
    <t>NATRIUM SULFOBITUMINOSUM</t>
  </si>
  <si>
    <t>IMMUNGLOBULIN</t>
  </si>
  <si>
    <t>ALUMINIUMKALIUMSULFAT</t>
  </si>
  <si>
    <t>ALUMINIUMHYDROXYD X MAGNESIUMCARBONAT</t>
  </si>
  <si>
    <t>AMMONIAK</t>
  </si>
  <si>
    <t>SOJAÖL</t>
  </si>
  <si>
    <t>SOMATOSTATIN ACETAT</t>
  </si>
  <si>
    <t>HEMIN</t>
  </si>
  <si>
    <t>AJMALIN</t>
  </si>
  <si>
    <t>ALLERGENE (POLLEN)</t>
  </si>
  <si>
    <t>DIHYDROCODEIN BITARTRAT</t>
  </si>
  <si>
    <t>HEXAKALIUMHEXANATRIUMTRIHYDROGENPENTACITRAT</t>
  </si>
  <si>
    <t>ALLANTOIN</t>
  </si>
  <si>
    <t>WASSER FÜR INJEKTIONSZWECKE</t>
  </si>
  <si>
    <t>SALZSÄURE-LÖSUNG</t>
  </si>
  <si>
    <t>NATRIUMGLYCEROPHOSPHAT</t>
  </si>
  <si>
    <t>NATRIUM DODECYLOXYCARBONYLMETHANSULFONAT</t>
  </si>
  <si>
    <t>NATRIUM PENTOSAN POLYSULFAT</t>
  </si>
  <si>
    <t>NATRIUMSULFAT</t>
  </si>
  <si>
    <t>NATRIUMPERCHLORAT</t>
  </si>
  <si>
    <t>NATRIUMMONOHYDROGENPHOSPHAT</t>
  </si>
  <si>
    <t>HISTIDINHYDROCHLORID</t>
  </si>
  <si>
    <t>ZINGIBERIS RHIZOMA</t>
  </si>
  <si>
    <t>GINKGONIS FOLIUM (AUSZUG)</t>
  </si>
  <si>
    <t>GLUCOSE</t>
  </si>
  <si>
    <t>TALKUM</t>
  </si>
  <si>
    <t>1-NAPTHYLESSIGSÄURE</t>
  </si>
  <si>
    <t>CALCIUMSALZE DER SENNOSIDE A+B</t>
  </si>
  <si>
    <t>EISEN(II)-LACTAT</t>
  </si>
  <si>
    <t>EISEN(II)-SULFAT</t>
  </si>
  <si>
    <t>CARYOPHYLLI FLOS</t>
  </si>
  <si>
    <t>FISCHLEBERÖL</t>
  </si>
  <si>
    <t>FISCHÖL</t>
  </si>
  <si>
    <t>NATRIUMDIHYDROGENPHOSPHAT</t>
  </si>
  <si>
    <t>KOLLAGEN</t>
  </si>
  <si>
    <t>POLYSORBAT 20</t>
  </si>
  <si>
    <t>NATRIUMCARBONAT</t>
  </si>
  <si>
    <t>PREDNISOLON SUCCINAT</t>
  </si>
  <si>
    <t>ETORICOXIB</t>
  </si>
  <si>
    <t>SILBERNITRAT</t>
  </si>
  <si>
    <t>ROSMARINI AETHEROLEUM</t>
  </si>
  <si>
    <t>GINSENG RADIX (AUSZUG)</t>
  </si>
  <si>
    <t>EISEN(III)-CHLORID</t>
  </si>
  <si>
    <t>1,3,3-TRIMETHYLNORBORNAN-2-ON</t>
  </si>
  <si>
    <t>WEINSÄURE</t>
  </si>
  <si>
    <t>TRYPSIN</t>
  </si>
  <si>
    <t>CALCIUM ACAMPROSAT</t>
  </si>
  <si>
    <t>ZOLMITRIPTAN</t>
  </si>
  <si>
    <t>ABCIXIMAB</t>
  </si>
  <si>
    <t>ADENOSIN</t>
  </si>
  <si>
    <t>PRIMULAE FLOS</t>
  </si>
  <si>
    <t>1-PROPANOL</t>
  </si>
  <si>
    <t>CUCURBITAE SEMEN OLEUM</t>
  </si>
  <si>
    <t>EPHEDRINSULFAT</t>
  </si>
  <si>
    <t>ESCHERICHIA COLI</t>
  </si>
  <si>
    <t>ETHANOL</t>
  </si>
  <si>
    <t>MITTELKETTIGE TRIGLYCERIDE</t>
  </si>
  <si>
    <t>VIGABATRIN</t>
  </si>
  <si>
    <t>VINFLUNIN</t>
  </si>
  <si>
    <t>KALIUM 4-AMINOBENZOAT</t>
  </si>
  <si>
    <t>DIHYDROERGOCRYPTIN METHANSULFONAT</t>
  </si>
  <si>
    <t>DIMETHYLFUMARAT</t>
  </si>
  <si>
    <t>ABSINTHII HERBA</t>
  </si>
  <si>
    <t>ROSMARINI FOLIUM</t>
  </si>
  <si>
    <t>SELENDISULFID</t>
  </si>
  <si>
    <t>ONONIDIS RADIX</t>
  </si>
  <si>
    <t>NATRIUM FUSIDAT</t>
  </si>
  <si>
    <t>NATRIUMHYDROGENCARBONAT</t>
  </si>
  <si>
    <t>XIPAMID</t>
  </si>
  <si>
    <t>KALIUM HYDROGENASPARTAT</t>
  </si>
  <si>
    <t>SALIZYLSÄUREPHENYLESTER</t>
  </si>
  <si>
    <t>PHYSOSTIGMINSALICYLAT</t>
  </si>
  <si>
    <t>PINI SILVESTRIS AETHEROLEUM</t>
  </si>
  <si>
    <t>DANAPAROID</t>
  </si>
  <si>
    <t>DIETHYLAMINSALICYLAT</t>
  </si>
  <si>
    <t>OMEGA-3-SÄURENETHYLESTER</t>
  </si>
  <si>
    <t>OMEGA-3-SÄUREN-TRIGLYCERIDE</t>
  </si>
  <si>
    <t>FLUVOXAMIN HYDROGENMALEAT</t>
  </si>
  <si>
    <t>CALCIUMHYDROGENPHOSPHAT</t>
  </si>
  <si>
    <t>PECTINUM</t>
  </si>
  <si>
    <t>PANKREAS(EXTRAKT)</t>
  </si>
  <si>
    <t>PANTHENOL</t>
  </si>
  <si>
    <t>PAPAYOTIN</t>
  </si>
  <si>
    <t>DIHYDROERGOCORNIN METHANSULFONAT</t>
  </si>
  <si>
    <t>CODEINPHOSPHAT</t>
  </si>
  <si>
    <t>KOLLAGENASE</t>
  </si>
  <si>
    <t>KUPFERDICHLORID</t>
  </si>
  <si>
    <t>FRANGULAE CORTEX</t>
  </si>
  <si>
    <t>KALIUMDIHYDROGENPHOSPHAT</t>
  </si>
  <si>
    <t>PLANTAGINIS OVATAE SEMEN</t>
  </si>
  <si>
    <t>JOSAMYCIN</t>
  </si>
  <si>
    <t>KALIUMHYDROGENCARBONAT</t>
  </si>
  <si>
    <t>LIQUIRITIAE RADIX</t>
  </si>
  <si>
    <t>LEVISTICI RADIX</t>
  </si>
  <si>
    <t>EUCALYPTI AETHEROLEUM</t>
  </si>
  <si>
    <t>ALPHA-TOCOPHEROLACETAT</t>
  </si>
  <si>
    <t>NICOTINALDEHYD</t>
  </si>
  <si>
    <t>NICOTIN</t>
  </si>
  <si>
    <t>OLIVAE OLEUM</t>
  </si>
  <si>
    <t>ORNITHIN ASPARTAT</t>
  </si>
  <si>
    <t>CIMICIFUGAE RHIZOMA (AUSZUG)</t>
  </si>
  <si>
    <t>CITRONELLAE AETHEROLEUM</t>
  </si>
  <si>
    <t>CARYOPHYLLI AETHEROLEUM</t>
  </si>
  <si>
    <t>GENTIANAE RADIX</t>
  </si>
  <si>
    <t>CLEVIDIPIN BUTYRAT</t>
  </si>
  <si>
    <t>ROFLUMILAST</t>
  </si>
  <si>
    <t>ROCURONIUM BROMID</t>
  </si>
  <si>
    <t>RALTITREXED</t>
  </si>
  <si>
    <t>MODAFINIL</t>
  </si>
  <si>
    <t>THIAMIN PHOSPHAT</t>
  </si>
  <si>
    <t>GLIBENCLAMID</t>
  </si>
  <si>
    <t>FLUTRIMAZOL</t>
  </si>
  <si>
    <t>FOTEMUSTIN</t>
  </si>
  <si>
    <t>DYDROGESTERON</t>
  </si>
  <si>
    <t>RIFAMPICIN</t>
  </si>
  <si>
    <t>RETIGABIN</t>
  </si>
  <si>
    <t>MOXIFLOXACIN</t>
  </si>
  <si>
    <t>MIDAZOLAM</t>
  </si>
  <si>
    <t>MIFEPRISTON</t>
  </si>
  <si>
    <t>MIGLITOL</t>
  </si>
  <si>
    <t>MILRINON</t>
  </si>
  <si>
    <t>FLUFENAMINSÄURE</t>
  </si>
  <si>
    <t>FLUDROCORTISON</t>
  </si>
  <si>
    <t>FLUMAZENIL</t>
  </si>
  <si>
    <t>FLUOCORTOLON</t>
  </si>
  <si>
    <t>DORNASE ALFA</t>
  </si>
  <si>
    <t>PRULIFLOXACIN</t>
  </si>
  <si>
    <t>PYRAZINAMID</t>
  </si>
  <si>
    <t>PRUCALOPRID</t>
  </si>
  <si>
    <t>METHYLTHIONINIUM CHLORID</t>
  </si>
  <si>
    <t>MITOMYCIN</t>
  </si>
  <si>
    <t>MIVACURIUM CHLORID</t>
  </si>
  <si>
    <t>DRONEDARON</t>
  </si>
  <si>
    <t>DROPERIDOL</t>
  </si>
  <si>
    <t>PROLIN</t>
  </si>
  <si>
    <t>FELBAMAT</t>
  </si>
  <si>
    <t>CARBASALAT CALCIUM</t>
  </si>
  <si>
    <t>CARBETOCIN</t>
  </si>
  <si>
    <t>CAROVERIN</t>
  </si>
  <si>
    <t>PROPYLTHIOURACIL</t>
  </si>
  <si>
    <t>CETRIMONIUM BROMID</t>
  </si>
  <si>
    <t>FAMPRIDIN</t>
  </si>
  <si>
    <t>CHLORAMBUCIL</t>
  </si>
  <si>
    <t>CANRENOINSÄURE</t>
  </si>
  <si>
    <t>CALCIUM SACCHARAT</t>
  </si>
  <si>
    <t>PIRFENIDON</t>
  </si>
  <si>
    <t>PRIMIDON</t>
  </si>
  <si>
    <t>LYMECYCLIN</t>
  </si>
  <si>
    <t>DISULFIRAM</t>
  </si>
  <si>
    <t>CICLOPIROX</t>
  </si>
  <si>
    <t>CICLESONID</t>
  </si>
  <si>
    <t>LOMUSTIN</t>
  </si>
  <si>
    <t>ETONOGESTREL</t>
  </si>
  <si>
    <t>ETOPOSID</t>
  </si>
  <si>
    <t>ETOMIDAT</t>
  </si>
  <si>
    <t>THIOTEPA</t>
  </si>
  <si>
    <t>PHENPROCOUMON</t>
  </si>
  <si>
    <t>LEVOMENOL</t>
  </si>
  <si>
    <t>TAURIN</t>
  </si>
  <si>
    <t>THIAMAZOL</t>
  </si>
  <si>
    <t>TAUROLIDIN</t>
  </si>
  <si>
    <t>TEGAFUR</t>
  </si>
  <si>
    <t>PENICILLAMIN</t>
  </si>
  <si>
    <t>PENTETREOTID</t>
  </si>
  <si>
    <t>TETRACYCLIN</t>
  </si>
  <si>
    <t>KEBUZON</t>
  </si>
  <si>
    <t>TACALCITOL</t>
  </si>
  <si>
    <t>IOMEPROL</t>
  </si>
  <si>
    <t>DESFLURAN</t>
  </si>
  <si>
    <t>DESOGESTREL</t>
  </si>
  <si>
    <t>DEXIBUPROFEN</t>
  </si>
  <si>
    <t>SULFAMETROL</t>
  </si>
  <si>
    <t>OLAFLUR</t>
  </si>
  <si>
    <t>IOBITRIDOL</t>
  </si>
  <si>
    <t>DECITABIN</t>
  </si>
  <si>
    <t>DECTAFLUR</t>
  </si>
  <si>
    <t>NONIVAMID</t>
  </si>
  <si>
    <t>IOHEXOL</t>
  </si>
  <si>
    <t>ICATIBANT</t>
  </si>
  <si>
    <t>IFOSFAMID</t>
  </si>
  <si>
    <t>NILVADIPIN</t>
  </si>
  <si>
    <t>CYSTEIN</t>
  </si>
  <si>
    <t>SERIN</t>
  </si>
  <si>
    <t>NICOBOXIL</t>
  </si>
  <si>
    <t>GLYCOPYRRONIUMBROMID</t>
  </si>
  <si>
    <t>CLOBAZAM</t>
  </si>
  <si>
    <t>SERTINDOL</t>
  </si>
  <si>
    <t>MYRTECAIN</t>
  </si>
  <si>
    <t>NABILON</t>
  </si>
  <si>
    <t>GADOTERIDOL</t>
  </si>
  <si>
    <t>CLONAZEPAM</t>
  </si>
  <si>
    <t>ACITRETIN</t>
  </si>
  <si>
    <t>TIROFIBAN HYDROCHLORID</t>
  </si>
  <si>
    <t>TRANYLCYPROMIN SULFAT</t>
  </si>
  <si>
    <t>TRIPTORELIN EMBONAT</t>
  </si>
  <si>
    <t>TRAMAZOLIN HYDROCHLORID</t>
  </si>
  <si>
    <t>TRIAMCINOLON ACETONID DIKALIUMPHOSPHAT</t>
  </si>
  <si>
    <t>CHLOROPROCAIN HYDROCHLORID</t>
  </si>
  <si>
    <t>ARACHIDIS OLEUM RAFFINATUM</t>
  </si>
  <si>
    <t>PIXANTRON</t>
  </si>
  <si>
    <t>TERBUTALIN SULFAT</t>
  </si>
  <si>
    <t>CHLORTETRACYCLIN HYDROCHLORID</t>
  </si>
  <si>
    <t>CICLOPIROX OLAMIN</t>
  </si>
  <si>
    <t>BUSERELIN ACETAT</t>
  </si>
  <si>
    <t>CALCITONIN</t>
  </si>
  <si>
    <t>CARBOMER</t>
  </si>
  <si>
    <t>CHYMOTRYPSIN</t>
  </si>
  <si>
    <t>EISENSACCHAROSE</t>
  </si>
  <si>
    <t>METHYLSALICYLAT</t>
  </si>
  <si>
    <t>RILMENIDIN DIHYDROGENPHOSPHAT</t>
  </si>
  <si>
    <t>NICORANDIL</t>
  </si>
  <si>
    <t>BETAMETHASON ACETAT</t>
  </si>
  <si>
    <t>JOSAMYCIN PROPIONAT</t>
  </si>
  <si>
    <t>ROPIVACAIN HYDROCHLORID</t>
  </si>
  <si>
    <t>BAMIPIN LACTAT</t>
  </si>
  <si>
    <t>BENDAMUSTIN HYDROCHLORID</t>
  </si>
  <si>
    <t>NATRIUM PICOSULFAT</t>
  </si>
  <si>
    <t>ESOMEPRAZOL MAGNESIUM</t>
  </si>
  <si>
    <t>BENZOYLPEROXID</t>
  </si>
  <si>
    <t>NATRIUMACETAT</t>
  </si>
  <si>
    <t>SULTAMICILLIN TOSILAT</t>
  </si>
  <si>
    <t>PRILOCAIN HYDROCHLORID</t>
  </si>
  <si>
    <t>PROPIVERIN HYDROCHLORID</t>
  </si>
  <si>
    <t>PROCYCLIDIN HYDROCHLORID</t>
  </si>
  <si>
    <t>PROTAMIN HYDROCHLORID</t>
  </si>
  <si>
    <t>PROTHIPENDYLHYDROCHLORID</t>
  </si>
  <si>
    <t>BLEOMYCIN SULFAT</t>
  </si>
  <si>
    <t>OXALIPLATIN</t>
  </si>
  <si>
    <t>GADODIAMID</t>
  </si>
  <si>
    <t>LANTHANCARBONAT</t>
  </si>
  <si>
    <t>NATRIUM FUROSEMID</t>
  </si>
  <si>
    <t>TETRACOSACTID</t>
  </si>
  <si>
    <t>ATRACURIUM BESILAT</t>
  </si>
  <si>
    <t>PHENAZON</t>
  </si>
  <si>
    <t>ATROPINSULFAT</t>
  </si>
  <si>
    <t>TENECTEPLASE</t>
  </si>
  <si>
    <t>TIPRANAVIR</t>
  </si>
  <si>
    <t>BIVALIRUDIN</t>
  </si>
  <si>
    <t>BRINZOLAMID</t>
  </si>
  <si>
    <t>BUSULFAN</t>
  </si>
  <si>
    <t>AGOMELATIN</t>
  </si>
  <si>
    <t>AMLODIPIN</t>
  </si>
  <si>
    <t>ANAKINRA</t>
  </si>
  <si>
    <t>BOSENTAN</t>
  </si>
  <si>
    <t>BUPRENORPHIN</t>
  </si>
  <si>
    <t>EFAVIRENZ</t>
  </si>
  <si>
    <t>PHENOXYBENZAMIN HYDROCHLORID</t>
  </si>
  <si>
    <t>DIBENZYLETHYLENDIAMINPHENOXYMETHYLPENICILLINAT</t>
  </si>
  <si>
    <t>POLYGELIN</t>
  </si>
  <si>
    <t>POLIDOCANOL</t>
  </si>
  <si>
    <t>MAPROTILIN MESILAT</t>
  </si>
  <si>
    <t>RUPATADIN FUMARAT</t>
  </si>
  <si>
    <t>TEICOPLANIN</t>
  </si>
  <si>
    <t>2-PHENYLPHENOL</t>
  </si>
  <si>
    <t>ENTACAPON</t>
  </si>
  <si>
    <t>CLADRIBIN</t>
  </si>
  <si>
    <t>DACLIZUMAB</t>
  </si>
  <si>
    <t>EPOETIN ALFA</t>
  </si>
  <si>
    <t>GERINNUNGSFAKTOR VIIa, REKOMBINANT - EPTACOG ALFA (AKTIVIERT)</t>
  </si>
  <si>
    <t>DAPTOMYCIN</t>
  </si>
  <si>
    <t>DEFERIPRON</t>
  </si>
  <si>
    <t>DEXRAZOXAN</t>
  </si>
  <si>
    <t>FILGRASTIM</t>
  </si>
  <si>
    <t>IMIGLUCERASE</t>
  </si>
  <si>
    <t>INSULIN ASPART</t>
  </si>
  <si>
    <t>IRBESARTAN</t>
  </si>
  <si>
    <t>LAMIVUDIN</t>
  </si>
  <si>
    <t>LEVODOPA</t>
  </si>
  <si>
    <t>MITOTAN</t>
  </si>
  <si>
    <t>NEPAFENAC</t>
  </si>
  <si>
    <t>NITISINON</t>
  </si>
  <si>
    <t>GLIMEPIRID</t>
  </si>
  <si>
    <t>HYDROXYCARBAMID</t>
  </si>
  <si>
    <t>ILOPROST</t>
  </si>
  <si>
    <t>INSULIN GLARGIN</t>
  </si>
  <si>
    <t>LEFLUNOMID</t>
  </si>
  <si>
    <t>MECASERMIN</t>
  </si>
  <si>
    <t>NELARABIN</t>
  </si>
  <si>
    <t>NEVIRAPIN</t>
  </si>
  <si>
    <t>OLANZAPIN</t>
  </si>
  <si>
    <t>OXYBUTYNIN</t>
  </si>
  <si>
    <t>PACLITAXEL</t>
  </si>
  <si>
    <t>POLYESTRADIOL PHOSPHAT</t>
  </si>
  <si>
    <t>PRASTERON ENANTAT</t>
  </si>
  <si>
    <t>ORNITHIN HYDROCHLORID</t>
  </si>
  <si>
    <t>PYRITHION ZINK</t>
  </si>
  <si>
    <t>OXYBUPROCAIN HYDROCHLORID</t>
  </si>
  <si>
    <t>NATRIUM PANTOTHENAT</t>
  </si>
  <si>
    <t>PAROMOMYCIN SULFAT</t>
  </si>
  <si>
    <t>URAPIDIL HYDROCHLORID</t>
  </si>
  <si>
    <t>DINATRIUM GADOXETAT</t>
  </si>
  <si>
    <t>FOLSÄURE</t>
  </si>
  <si>
    <t>CALCIPOTRIOL</t>
  </si>
  <si>
    <t>NAFTIFIN HYDROCHLORID</t>
  </si>
  <si>
    <t>NONOXYNOL</t>
  </si>
  <si>
    <t>NOSCAPINHYDROCHLORID</t>
  </si>
  <si>
    <t>EPOLAMIN DICLOFENACAT</t>
  </si>
  <si>
    <t>ZUCLOPENTHIXOL DECANOAT</t>
  </si>
  <si>
    <t>WASSER</t>
  </si>
  <si>
    <t>HALOPERIDOL DECANOAT</t>
  </si>
  <si>
    <t>PROTEIN S</t>
  </si>
  <si>
    <t>BROTIZOLAM</t>
  </si>
  <si>
    <t>BETIATID</t>
  </si>
  <si>
    <t>BICALUTAMID</t>
  </si>
  <si>
    <t>BEZAFIBRAT</t>
  </si>
  <si>
    <t>OMEPRAZOL MAGNESIUM</t>
  </si>
  <si>
    <t>OCTENIDIN DIHYDROCHLORID</t>
  </si>
  <si>
    <t>NATRIUMSELENAT</t>
  </si>
  <si>
    <t>THIOCTSÄURE</t>
  </si>
  <si>
    <t>ASCORBINSÄURE</t>
  </si>
  <si>
    <t>NICOMORPHIN HYDROCHLORID</t>
  </si>
  <si>
    <t>NICOTINDITARTRAT</t>
  </si>
  <si>
    <t>MEBEVERIN HYDROCHLORID</t>
  </si>
  <si>
    <t>ALPHA-TOCOPHEROL</t>
  </si>
  <si>
    <t>HUMANES PAPILLOMVIRUS-TYP 11 L1-PROTEIN</t>
  </si>
  <si>
    <t>HUMANES PAPILLOMVIRUS-TYP 6 L1-PROTEIN</t>
  </si>
  <si>
    <t>HUMANES PAPILLOMVIRUS-TYP 16 L1-PROTEIN</t>
  </si>
  <si>
    <t>HUMANES PAPILLOMVIRUS-TYP 18 L1-PROTEIN</t>
  </si>
  <si>
    <t>BENZYLALKOHOL</t>
  </si>
  <si>
    <t>MELITRACEN HYDROCHLORID</t>
  </si>
  <si>
    <t>NEOSTIGMIN METILSULFAT</t>
  </si>
  <si>
    <t>KALIUMMONOHYDROGENPHOSPHAT</t>
  </si>
  <si>
    <t>PIRITRAMID</t>
  </si>
  <si>
    <t>ARGININ</t>
  </si>
  <si>
    <t>ARTICAIN</t>
  </si>
  <si>
    <t>ATOVAQUON</t>
  </si>
  <si>
    <t>LENOGRASTIM</t>
  </si>
  <si>
    <t>D-GLUCOSE 1-PHOSPHAT DINATRIUMSALZ</t>
  </si>
  <si>
    <t>AURANOFIN</t>
  </si>
  <si>
    <t>GOSERELIN ACETAT</t>
  </si>
  <si>
    <t>HISTRELIN ACETAT</t>
  </si>
  <si>
    <t>HYALURONIDASE</t>
  </si>
  <si>
    <t>HEXOPRENALIN SULFAT</t>
  </si>
  <si>
    <t>SACCHAROSE</t>
  </si>
  <si>
    <t>AZACITIDIN</t>
  </si>
  <si>
    <t>AMYLMETACRESOL</t>
  </si>
  <si>
    <t>NATRIUM FLUCLOXACILLINAT</t>
  </si>
  <si>
    <t>INDINAVIR SULFAT</t>
  </si>
  <si>
    <t>FUSAFUNGIN</t>
  </si>
  <si>
    <t>CARMELLOSE NATRIUM</t>
  </si>
  <si>
    <t>MILCHSÄURE</t>
  </si>
  <si>
    <t>HYPROMELLOSE</t>
  </si>
  <si>
    <t>DIDANOSIN</t>
  </si>
  <si>
    <t>AMIDEFRIN MESILAT</t>
  </si>
  <si>
    <t>AMISULPRID</t>
  </si>
  <si>
    <t>GLUCAGON HYDROCHLORID</t>
  </si>
  <si>
    <t>EPINASTIN HYDROCHLORID</t>
  </si>
  <si>
    <t>EPINEPHRIN HYDROGENTARTRAT</t>
  </si>
  <si>
    <t>ESMOLOL HYDROCHLORID</t>
  </si>
  <si>
    <t>ETHAMBUTOL DIHYDROCHLORID</t>
  </si>
  <si>
    <t>DINATRIUM ESTRAMUSTIN PHOSPHAT</t>
  </si>
  <si>
    <t>GENTAMICINSULFAT</t>
  </si>
  <si>
    <t>ETILEFRIN HYDROCHLORID</t>
  </si>
  <si>
    <t>DIHYDROCODEIN THIOCYANAT</t>
  </si>
  <si>
    <t>DIMETINDEN MALEAT</t>
  </si>
  <si>
    <t>DOBUTAMIN HYDROCHLORID</t>
  </si>
  <si>
    <t>DIPHENYLPYRALIN HYDROCHLORID</t>
  </si>
  <si>
    <t>MAGNESIUMOXID</t>
  </si>
  <si>
    <t>GLYCEROLTRINITRAT</t>
  </si>
  <si>
    <t>FOENICULI AMARI FRUCTUS AETHEROLEUM</t>
  </si>
  <si>
    <t>LIQUIRITIAE RADIX (AUSZUG)</t>
  </si>
  <si>
    <t>ANISI AETHEROLEUM</t>
  </si>
  <si>
    <t>ADAPALEN</t>
  </si>
  <si>
    <t>ALBENDAZOL</t>
  </si>
  <si>
    <t>DESMOPRESSIN ACETAT</t>
  </si>
  <si>
    <t>LACTOBACILLUS ACIDOPHILUS (AUSZUG, PRODUKTE)</t>
  </si>
  <si>
    <t>PLANTAGINIS OVATAE SEMINIS TEGUMENTUM</t>
  </si>
  <si>
    <t>VINDESIN SULFAT</t>
  </si>
  <si>
    <t>VINBLASTIN SULFAT</t>
  </si>
  <si>
    <t>ACEMETACIN</t>
  </si>
  <si>
    <t>CYCLIZIN HYDROCHLORID</t>
  </si>
  <si>
    <t>COLESTYRAMIN</t>
  </si>
  <si>
    <t>IDURSULFASE</t>
  </si>
  <si>
    <t>VALSARTAN</t>
  </si>
  <si>
    <t>ZIDOVUDIN</t>
  </si>
  <si>
    <t>DASATINIB</t>
  </si>
  <si>
    <t>VORICONAZOL</t>
  </si>
  <si>
    <t>ZONISAMID</t>
  </si>
  <si>
    <t>VIBRIO CHOLERAE</t>
  </si>
  <si>
    <t>ROTAVIRUS</t>
  </si>
  <si>
    <t>RANIBIZUMAB</t>
  </si>
  <si>
    <t>DINATRIUM CLODRONAT</t>
  </si>
  <si>
    <t>PINI PUMILIONIS AETHEROLEUM</t>
  </si>
  <si>
    <t>HEFE</t>
  </si>
  <si>
    <t>2-(2-CARBAMOYLPHENOXY)ESSIGSÄURE</t>
  </si>
  <si>
    <t>IMIPENEM</t>
  </si>
  <si>
    <t>DINATRIUM FOSFOMYCINAT</t>
  </si>
  <si>
    <t>CISPLATIN</t>
  </si>
  <si>
    <t>VINORELBINTARTRAT</t>
  </si>
  <si>
    <t>DINATRIUMSELENIT</t>
  </si>
  <si>
    <t>DOCOSANOL</t>
  </si>
  <si>
    <t>NALBUPHIN HYDROCHLORID</t>
  </si>
  <si>
    <t>METHOHEXITAL NATRIUM</t>
  </si>
  <si>
    <t>PHENYLEPHRIN</t>
  </si>
  <si>
    <t>BROMELAIN</t>
  </si>
  <si>
    <t>TIANEPTIN NATRIUM</t>
  </si>
  <si>
    <t>ZUCLOPENTHIXOL ACETAT</t>
  </si>
  <si>
    <t>N-ACETYLTYROSIN</t>
  </si>
  <si>
    <t>C1-ESTERASE-INHIBITOR</t>
  </si>
  <si>
    <t>CALCIUMPHOSPHAT</t>
  </si>
  <si>
    <t>FENOTEROL HYDROBROMID</t>
  </si>
  <si>
    <t>NOREPINEPHRINTARTRAT MONOHYDRAT</t>
  </si>
  <si>
    <t>DACARBAZIN</t>
  </si>
  <si>
    <t>MOXONIDIN</t>
  </si>
  <si>
    <t>FROVATRIPTAN SUCCINAT</t>
  </si>
  <si>
    <t>FLUPENTIXOL DECANOAT</t>
  </si>
  <si>
    <t>BUMETANID</t>
  </si>
  <si>
    <t>AMOROLFIN HYDROCHLORID</t>
  </si>
  <si>
    <t>ARGININ ASPARTAT</t>
  </si>
  <si>
    <t>IODIXANOL</t>
  </si>
  <si>
    <t>THIAMIN DISULFID</t>
  </si>
  <si>
    <t>KUPFERSULFAT</t>
  </si>
  <si>
    <t>BUTIZID</t>
  </si>
  <si>
    <t>BRIVUDIN</t>
  </si>
  <si>
    <t>ALUMINIUMHYDROXID</t>
  </si>
  <si>
    <t>BROMFENAC</t>
  </si>
  <si>
    <t>FLUNARIZIN DIHYDROCHLORID</t>
  </si>
  <si>
    <t>TETRACAIN</t>
  </si>
  <si>
    <t>PERINDOPRIL ARGININ</t>
  </si>
  <si>
    <t>SULTIAM</t>
  </si>
  <si>
    <t>ZIPRASIDONHYDROCHLORID</t>
  </si>
  <si>
    <t>PROTEIN-SILBER</t>
  </si>
  <si>
    <t>CORTICORELIN TRIFLUTAT</t>
  </si>
  <si>
    <t>CORYNEBACTERIUM DIPHTHERIAE (AUSZUG, PRODUKTE)</t>
  </si>
  <si>
    <t>ERYTHROMYCIN LACTOBIONAT</t>
  </si>
  <si>
    <t>MAGNESIUMCARBONAT, NEUTRAL</t>
  </si>
  <si>
    <t>CALCIUMGLUCONAT</t>
  </si>
  <si>
    <t>SULFADIAZIN SILBER</t>
  </si>
  <si>
    <t>LACTOBIONSÄURE</t>
  </si>
  <si>
    <t>ESSIGSÄURE</t>
  </si>
  <si>
    <t>TESTOSTERON UNDECENOAT</t>
  </si>
  <si>
    <t>RIBOFLAVIN</t>
  </si>
  <si>
    <t>NICOTINRESINAT</t>
  </si>
  <si>
    <t>HUMANALBUMIN</t>
  </si>
  <si>
    <t>NATRIUM RIBOFLAVINPHOSPHAT</t>
  </si>
  <si>
    <t>HYDROXOCOBALAMIN ACETAT</t>
  </si>
  <si>
    <t>PYRANTEL EMBONAT</t>
  </si>
  <si>
    <t>LEVOFLOXACIN</t>
  </si>
  <si>
    <t>GERINNUNGSFAKTOR IX</t>
  </si>
  <si>
    <t>NATRIUMALENDRONAT</t>
  </si>
  <si>
    <t>GERINNUNGSFAKTOR VII</t>
  </si>
  <si>
    <t>ANTITHROMBIN III</t>
  </si>
  <si>
    <t>GERINNUNGSFAKTOR II</t>
  </si>
  <si>
    <t>GERINNUNGSFAKTOR VIII</t>
  </si>
  <si>
    <t>HEPATITIS-B-VIRUS-ANTIGEN</t>
  </si>
  <si>
    <t>GERINNUNGSFAKTOR X</t>
  </si>
  <si>
    <t>BLUTPLASMA</t>
  </si>
  <si>
    <t>ZINKSULFAT</t>
  </si>
  <si>
    <t>ECULIZUMAB</t>
  </si>
  <si>
    <t>NATRIUM 4-HYDROXYBUTYRAT</t>
  </si>
  <si>
    <t>EMEDASTIN DIFUMARAT</t>
  </si>
  <si>
    <t>EPOETIN ZETA</t>
  </si>
  <si>
    <t>VILDAGLIPTIN</t>
  </si>
  <si>
    <t>ZICONOTID ACETAT</t>
  </si>
  <si>
    <t>RANOLAZIN</t>
  </si>
  <si>
    <t>RIBAVIRIN</t>
  </si>
  <si>
    <t>RITONAVIR</t>
  </si>
  <si>
    <t>SIROLIMUS</t>
  </si>
  <si>
    <t>TACROLIMUS</t>
  </si>
  <si>
    <t>RETEPLASE</t>
  </si>
  <si>
    <t>RILUZOL</t>
  </si>
  <si>
    <t>RIVASTIGMIN</t>
  </si>
  <si>
    <t>RUFINAMID</t>
  </si>
  <si>
    <t>SILDENAFIL</t>
  </si>
  <si>
    <t>SOMATROPIN</t>
  </si>
  <si>
    <t>TELMISARTAN</t>
  </si>
  <si>
    <t>TESTOSTERON</t>
  </si>
  <si>
    <t>TIMOLOL</t>
  </si>
  <si>
    <t>TERIPARATID</t>
  </si>
  <si>
    <t>THALIDOMID</t>
  </si>
  <si>
    <t>TOLCAPON</t>
  </si>
  <si>
    <t>HISTAMINDIHYDROCHLORID</t>
  </si>
  <si>
    <t>SAXAGLIPTIN</t>
  </si>
  <si>
    <t>NILOTINIB</t>
  </si>
  <si>
    <t>LIRAGLUTID</t>
  </si>
  <si>
    <t>GELBFIEBERVIRUS</t>
  </si>
  <si>
    <t>HEPATITIS-A-VIRUS</t>
  </si>
  <si>
    <t>BORDETELLA PERTUSSIS</t>
  </si>
  <si>
    <t>OFATUMUMAB</t>
  </si>
  <si>
    <t>MARAVIROC</t>
  </si>
  <si>
    <t>MERCAPTAMIN HYDROCHLORID</t>
  </si>
  <si>
    <t>TELBIVUDIN</t>
  </si>
  <si>
    <t>CLOSTRIDIUM TETANI (AUSZUG, PRODUKTE)</t>
  </si>
  <si>
    <t>MUMPSVIRUS</t>
  </si>
  <si>
    <t>AGALSIDASE BETA</t>
  </si>
  <si>
    <t>DIARSENTRIOXYD</t>
  </si>
  <si>
    <t>CASPOFUNGIN ACETAT</t>
  </si>
  <si>
    <t>EPTIFIBATID</t>
  </si>
  <si>
    <t>FONDAPARINUX NATRIUM</t>
  </si>
  <si>
    <t>OMALIZUMAB</t>
  </si>
  <si>
    <t>RITUXIMAB</t>
  </si>
  <si>
    <t>BIMATOPROST</t>
  </si>
  <si>
    <t>CAPECITABIN</t>
  </si>
  <si>
    <t>CETRORELIX ACETAT</t>
  </si>
  <si>
    <t>FOLLITROPIN BETA</t>
  </si>
  <si>
    <t>PARECOXIB NATRIUM</t>
  </si>
  <si>
    <t>TADALAFIL</t>
  </si>
  <si>
    <t>TRAVOPROST</t>
  </si>
  <si>
    <t>TRASTUZUMAB</t>
  </si>
  <si>
    <t>ZINKDIACETAT</t>
  </si>
  <si>
    <t>ZINKOXID</t>
  </si>
  <si>
    <t>TANNINUM ALBUMINATUM</t>
  </si>
  <si>
    <t>BETAIN</t>
  </si>
  <si>
    <t>CLOPIDOGREL SULFAT</t>
  </si>
  <si>
    <t>MASERNVIRUS</t>
  </si>
  <si>
    <t>DARUNAVIR</t>
  </si>
  <si>
    <t>AMLODIPIN MALEAT</t>
  </si>
  <si>
    <t>LAPATINIB</t>
  </si>
  <si>
    <t>FEBUXOSTAT</t>
  </si>
  <si>
    <t>FOSAPREPITANT</t>
  </si>
  <si>
    <t>PANITUMUMAB</t>
  </si>
  <si>
    <t>FAKTOR VIII-INHIBITOR-BYPASSING-AKTIVITÄT</t>
  </si>
  <si>
    <t>ALITRETINOIN</t>
  </si>
  <si>
    <t>ATOSIBAN ACETAT</t>
  </si>
  <si>
    <t>CELECOXIB</t>
  </si>
  <si>
    <t>CORIFOLLITROPIN ALFA</t>
  </si>
  <si>
    <t>BEXAROTEN</t>
  </si>
  <si>
    <t>DESLORATADIN</t>
  </si>
  <si>
    <t>GANCICLOVIR NATRIUM</t>
  </si>
  <si>
    <t>INTERFERON ALFA</t>
  </si>
  <si>
    <t>LOPINAVIR</t>
  </si>
  <si>
    <t>GERINNUNGSFAKTOR IX, REKOMBINANT (NONACOG ALFA)</t>
  </si>
  <si>
    <t>PRAMIPEXOL DIHYDROCHLORID</t>
  </si>
  <si>
    <t>EFLORNITHIN HYDROCHLORID</t>
  </si>
  <si>
    <t>INFLIXIMAB</t>
  </si>
  <si>
    <t>INSULIN DETEMIR</t>
  </si>
  <si>
    <t>INTERFERON BETA</t>
  </si>
  <si>
    <t>MERCAPTAMIN BITARTRAT</t>
  </si>
  <si>
    <t>PEGVISOMANT</t>
  </si>
  <si>
    <t>RASBURICASE</t>
  </si>
  <si>
    <t>CATUMAXOMAB</t>
  </si>
  <si>
    <t>LACOSAMID</t>
  </si>
  <si>
    <t>AMBRISENTAN</t>
  </si>
  <si>
    <t>AXITINIB</t>
  </si>
  <si>
    <t>CERTOLIZUMAB PEGOL</t>
  </si>
  <si>
    <t>GONADOTROPES HORMON</t>
  </si>
  <si>
    <t>SEVELAMER</t>
  </si>
  <si>
    <t>FULVESTRANT</t>
  </si>
  <si>
    <t>INTERFERON GAMMA</t>
  </si>
  <si>
    <t>THROMBIN</t>
  </si>
  <si>
    <t>ZINKCITRAT</t>
  </si>
  <si>
    <t>ZINKDIGLUCONAT</t>
  </si>
  <si>
    <t>ATAZANAVIR</t>
  </si>
  <si>
    <t>NATRIUM MYCOPHENOLAT</t>
  </si>
  <si>
    <t>NATRIUM IBANDRONAT</t>
  </si>
  <si>
    <t>ADALIMUMAB</t>
  </si>
  <si>
    <t>MIGLUSTAT</t>
  </si>
  <si>
    <t>INSULIN GLULISIN</t>
  </si>
  <si>
    <t>POSACONAZOL</t>
  </si>
  <si>
    <t>ZINK OROTAT</t>
  </si>
  <si>
    <t>BEVACIZUMAB</t>
  </si>
  <si>
    <t>GERINNUNGSFAKTOR VIII, REKOMBINANT (MOROCTOCOG ALFA)</t>
  </si>
  <si>
    <t>GERINNUNGSFAKTOR VIII, REKOMBINANT (OCTOCOG ALFA)</t>
  </si>
  <si>
    <t>TIGECYCLIN</t>
  </si>
  <si>
    <t>APREPITANT</t>
  </si>
  <si>
    <t>LARONIDASE</t>
  </si>
  <si>
    <t>CARGLUMSÄURE</t>
  </si>
  <si>
    <t>PALONOSETRON HYDROCHLORID</t>
  </si>
  <si>
    <t>ABATACEPT</t>
  </si>
  <si>
    <t>HEXAMINOLÄVULINAT-HYDROCHLORID</t>
  </si>
  <si>
    <t>GALSULFASE</t>
  </si>
  <si>
    <t>ALGLUCOSIDASE ALFA</t>
  </si>
  <si>
    <t>ALISKIREN</t>
  </si>
  <si>
    <t>ENTECAVIR</t>
  </si>
  <si>
    <t>METHYL 5-AMINOLEVULINAT HYDROCHLORID</t>
  </si>
  <si>
    <t>EXENATIDE</t>
  </si>
  <si>
    <t>DEFERASIROX</t>
  </si>
  <si>
    <t>AMLODIPIN MESILAT</t>
  </si>
  <si>
    <t>ANIDULAFUNGIN</t>
  </si>
  <si>
    <t>VARDENAFIL HYDROCHLORID</t>
  </si>
  <si>
    <t>PALIFERMIN</t>
  </si>
  <si>
    <t>ROTIGOTIN</t>
  </si>
  <si>
    <t>TEMSIROLIMUS</t>
  </si>
  <si>
    <t>5-AMINOLEVULINSÄURE HYDROCHLORID</t>
  </si>
  <si>
    <t>CLOFARABIN</t>
  </si>
  <si>
    <t>NATALIZUMAB</t>
  </si>
  <si>
    <t>ATAZANAVIR SULFAT</t>
  </si>
  <si>
    <t>FLUPENTIXOL DIHYDROCHLORID</t>
  </si>
  <si>
    <t>CETYLPYRIDINIUMCHLORID</t>
  </si>
  <si>
    <t>GUANFACIN HYDROCHLORID</t>
  </si>
  <si>
    <t>TEMOZOLOMID</t>
  </si>
  <si>
    <t>SUGAMMADEX</t>
  </si>
  <si>
    <t>DIMEGLUMIN GADOBENAT</t>
  </si>
  <si>
    <t>MOXIFLOXACIN HYDROCHLORID</t>
  </si>
  <si>
    <t>METHYLNALTREXONIUMBROMID</t>
  </si>
  <si>
    <t>FOSAMPRENAVIR CALCIUM</t>
  </si>
  <si>
    <t>ARTICAIN HYDROCHLORID</t>
  </si>
  <si>
    <t>TAMSULOSIN HYDROCHLORID</t>
  </si>
  <si>
    <t>KALIUMHYDROGENTARTRAT</t>
  </si>
  <si>
    <t>KOFFEIN</t>
  </si>
  <si>
    <t>STAVUDIN</t>
  </si>
  <si>
    <t>KALIUMACETAT</t>
  </si>
  <si>
    <t>ESOMEPRAZOL NATRIUM</t>
  </si>
  <si>
    <t>GONADORELIN ACETAT</t>
  </si>
  <si>
    <t>BARIUMSULFAT</t>
  </si>
  <si>
    <t>GEMCITABIN HYDROCHLORID</t>
  </si>
  <si>
    <t>ISOTRETINOIN</t>
  </si>
  <si>
    <t>ETRAVIRIN</t>
  </si>
  <si>
    <t>JAPANISCHE ENZEPHALITIS VIRUS</t>
  </si>
  <si>
    <t>LABETALOL HYDROCHLORID</t>
  </si>
  <si>
    <t>BENZOCAIN</t>
  </si>
  <si>
    <t>SIMETICON</t>
  </si>
  <si>
    <t>PEGFILGRASTIM</t>
  </si>
  <si>
    <t>DILTIAZEM HYDROCHLORID</t>
  </si>
  <si>
    <t>CEFTRIAXON DINATRIUM</t>
  </si>
  <si>
    <t>GADOTERSÄURE</t>
  </si>
  <si>
    <t>LANSOPRAZOL</t>
  </si>
  <si>
    <t>FOSFOMYCIN-TROMETAMOL</t>
  </si>
  <si>
    <t>FLUVASTATIN NATRIUM</t>
  </si>
  <si>
    <t>CYTARABIN</t>
  </si>
  <si>
    <t>SUXAMETHONIUM CHLORID</t>
  </si>
  <si>
    <t>INSULIN</t>
  </si>
  <si>
    <t>ALEMTUZUMAB</t>
  </si>
  <si>
    <t>RABIESVIRUS</t>
  </si>
  <si>
    <t>FRÜHSOMMER-MENINGOENCEPHALITIS-VIRUS</t>
  </si>
  <si>
    <t>METOCLOPRAMIDHYDROCHLORID</t>
  </si>
  <si>
    <t>ALTEPLASE</t>
  </si>
  <si>
    <t>PYRIDOXIN HYDROCHLORID</t>
  </si>
  <si>
    <t>LYSIN HYDROCHLORID</t>
  </si>
  <si>
    <t>NALTREXON HYDROCHLORID</t>
  </si>
  <si>
    <t>ARIPIPRAZOL</t>
  </si>
  <si>
    <t>PIPERACILLIN-NATRIUM</t>
  </si>
  <si>
    <t>PAROXETIN HYDROCHLORID</t>
  </si>
  <si>
    <t>OLMESARTAN MEDOXOMIL</t>
  </si>
  <si>
    <t>DOXORUBICIN HYDROCHLORID</t>
  </si>
  <si>
    <t>PHENYTOIN NATRIUM</t>
  </si>
  <si>
    <t>NATRIUM LIOTHYRONINAT</t>
  </si>
  <si>
    <t>AMPICILLIN NATRIUM</t>
  </si>
  <si>
    <t>NYSTATIN</t>
  </si>
  <si>
    <t>DOXAZOSIN MESILAT</t>
  </si>
  <si>
    <t>FELODIPIN</t>
  </si>
  <si>
    <t>BETAHISTIN DIHYDROCHLORID</t>
  </si>
  <si>
    <t>CEFAZOLIN NATRIUM</t>
  </si>
  <si>
    <t>QUINAGOLID HYDROCHLORID</t>
  </si>
  <si>
    <t>FLUDARABIN PHOSPHAT</t>
  </si>
  <si>
    <t>SULBACTAM NATRIUM</t>
  </si>
  <si>
    <t>NADROPARIN CALCIUM</t>
  </si>
  <si>
    <t>NEOMYCIN SULFAT</t>
  </si>
  <si>
    <t>RABEPRAZOL NATRIUM</t>
  </si>
  <si>
    <t>TIMOLOLMALEAT</t>
  </si>
  <si>
    <t>SALICYLSÄURE</t>
  </si>
  <si>
    <t>BELIMUMAB</t>
  </si>
  <si>
    <t>DISTRONTIUM RANELAT</t>
  </si>
  <si>
    <t>PERFLUTREN</t>
  </si>
  <si>
    <t>NATRIUMHYALURONAT</t>
  </si>
  <si>
    <t>AMLODIPIN BESILAT</t>
  </si>
  <si>
    <t>BETAMETHASON DINATRIUMPHOSPHAT</t>
  </si>
  <si>
    <t>DEFEROXAMIN MESILAT</t>
  </si>
  <si>
    <t>MEMANTIN HYDROCHLORID</t>
  </si>
  <si>
    <t>NATRIUMLACTAT</t>
  </si>
  <si>
    <t>MAGNESIUMHYDROXID</t>
  </si>
  <si>
    <t>BIPERIDEN</t>
  </si>
  <si>
    <t>CLENBUTEROL HYDROCHLORID</t>
  </si>
  <si>
    <t>MAGNESIUMCHLORID</t>
  </si>
  <si>
    <t>IBUPROFEN LYSIN</t>
  </si>
  <si>
    <t>NATRIUM AMOXICILLINAT</t>
  </si>
  <si>
    <t>MIANSERIN HYDROCHLORID</t>
  </si>
  <si>
    <t>MERCAPTOPURIN</t>
  </si>
  <si>
    <t>NATRIUMALGINAT</t>
  </si>
  <si>
    <t>METHYLPHENIDAT HYDROCHLORID</t>
  </si>
  <si>
    <t>MEPIVACAIN HYDROCHLORID</t>
  </si>
  <si>
    <t>ERTAPENEM NATRIUM</t>
  </si>
  <si>
    <t>HEPARIN NATRIUM</t>
  </si>
  <si>
    <t>GLICLAZID</t>
  </si>
  <si>
    <t>ENOXAPARIN NATRIUM</t>
  </si>
  <si>
    <t>FLUOCINOLON ACETONID</t>
  </si>
  <si>
    <t>LOPERAMID HYDROCHLORID</t>
  </si>
  <si>
    <t>PREDNISOLON ACETAT</t>
  </si>
  <si>
    <t>DIMETICON</t>
  </si>
  <si>
    <t>PHENYLEPHRINHYDROCHLORID</t>
  </si>
  <si>
    <t>CILASTATIN NATRIUM</t>
  </si>
  <si>
    <t>OMEPRAZOL NATRIUM</t>
  </si>
  <si>
    <t>ISOCONAZOL NITRAT</t>
  </si>
  <si>
    <t>TAMOXIFENCITRAT</t>
  </si>
  <si>
    <t>NATRIUMHYDROXID</t>
  </si>
  <si>
    <t>CARMUSTIN</t>
  </si>
  <si>
    <t>MECETRONIUM ETILSULFAT</t>
  </si>
  <si>
    <t>CHLORPHENAMIN HYDROGENMALEAT</t>
  </si>
  <si>
    <t>NITRENDIPIN</t>
  </si>
  <si>
    <t>ERGOCALCIFEROL</t>
  </si>
  <si>
    <t>ZINKCHLORID</t>
  </si>
  <si>
    <t>MELATONIN</t>
  </si>
  <si>
    <t>INSULIN LISPRO</t>
  </si>
  <si>
    <t>METHOTREXAT</t>
  </si>
  <si>
    <t>PALIVIZUMAB</t>
  </si>
  <si>
    <t>CALCIUMSULFAT</t>
  </si>
  <si>
    <t>MITOXANTRON DIHYDROCHLORID</t>
  </si>
  <si>
    <t>RIZATRIPTAN BENZOAT</t>
  </si>
  <si>
    <t>OXYMETAZOLIN HYDROCHLORID</t>
  </si>
  <si>
    <t>PARACETAMOL</t>
  </si>
  <si>
    <t>PHENOXYMETHYLPENICILLIN-KALIUM</t>
  </si>
  <si>
    <t>CYCLOPHOSPHAMID</t>
  </si>
  <si>
    <t>MIDODRIN HYDROCHLORID</t>
  </si>
  <si>
    <t>NOMEGESTROL ACETAT</t>
  </si>
  <si>
    <t>CALCIUM FOLINAT</t>
  </si>
  <si>
    <t>IBRITUMOMAB TIUXETAN</t>
  </si>
  <si>
    <t>METRONIDAZOL</t>
  </si>
  <si>
    <t>TORASEMID</t>
  </si>
  <si>
    <t>PEGINTERFERON ALFA-2B</t>
  </si>
  <si>
    <t>BIPERIDEN HYDROCHLORID</t>
  </si>
  <si>
    <t>DIMETHYLSULFOXID</t>
  </si>
  <si>
    <t>ATORVASTATIN CALCIUM</t>
  </si>
  <si>
    <t>TRAZODON HYDROCHLORID</t>
  </si>
  <si>
    <t>RUTOSID</t>
  </si>
  <si>
    <t>AMITRIPTYLIN HYDROCHLORID</t>
  </si>
  <si>
    <t>DORZOLAMID HYDROCHLORID</t>
  </si>
  <si>
    <t>CARBIDOPA</t>
  </si>
  <si>
    <t>FUROSEMID</t>
  </si>
  <si>
    <t>MAGALDRAT</t>
  </si>
  <si>
    <t>SORAFENIB TOSYLATE</t>
  </si>
  <si>
    <t>CYPROTERON ACETAT</t>
  </si>
  <si>
    <t>LEVOCARNITIN</t>
  </si>
  <si>
    <t>CLONIDIN HYDROCHLORID</t>
  </si>
  <si>
    <t>BACLOFEN</t>
  </si>
  <si>
    <t>GLIPIZID</t>
  </si>
  <si>
    <t>LENALIDOMID</t>
  </si>
  <si>
    <t>OXETACAIN</t>
  </si>
  <si>
    <t>PROGESTERON</t>
  </si>
  <si>
    <t>PANTOPRAZOL NATRIUM</t>
  </si>
  <si>
    <t>PHENOXYMETHYLPENICILLIN</t>
  </si>
  <si>
    <t>IBUPROFEN</t>
  </si>
  <si>
    <t>MINOXIDIL</t>
  </si>
  <si>
    <t>OXYCODON HYDROCHLORID</t>
  </si>
  <si>
    <t>MICONAZOL</t>
  </si>
  <si>
    <t>SOLIFENACIN SUCCINAT</t>
  </si>
  <si>
    <t>NIFEDIPIN</t>
  </si>
  <si>
    <t>FENTANYL</t>
  </si>
  <si>
    <t>NAPROXEN</t>
  </si>
  <si>
    <t>TRIAMCINOLON ACETONID</t>
  </si>
  <si>
    <t>VON WILLEBRAND FAKTOR AUS MENSCHLICHEM PLASMA</t>
  </si>
  <si>
    <t>METOPROLOL TARTRAT</t>
  </si>
  <si>
    <t>VALACICLOVIRHYDROCHLORID</t>
  </si>
  <si>
    <t>NAPHAZOLIN HYDROCHLORID</t>
  </si>
  <si>
    <t>ISOSORBIDMONONITRAT</t>
  </si>
  <si>
    <t>NANDROLON DECANOAT</t>
  </si>
  <si>
    <t>NATRIUMPOLYSTYROLSULFONAT</t>
  </si>
  <si>
    <t>DABIGATRANETEXILATMESILAT</t>
  </si>
  <si>
    <t>ANAGRELIDHYDROCHLORID</t>
  </si>
  <si>
    <t>BROMOCRIPTIN MESILAT</t>
  </si>
  <si>
    <t>CALCIUM LACTAT GLUCONAT</t>
  </si>
  <si>
    <t>GUAIFENESIN</t>
  </si>
  <si>
    <t>FLECAINID ACETAT</t>
  </si>
  <si>
    <t>VALPROINSÄURE</t>
  </si>
  <si>
    <t>ALFENTANIL HYDROCHLORID</t>
  </si>
  <si>
    <t>ARGININ GLUTAMAT</t>
  </si>
  <si>
    <t>AZELASTIN HYDROCHLORID</t>
  </si>
  <si>
    <t>ZINK BACITRACIN</t>
  </si>
  <si>
    <t>CEFAMANDOL NAFAT</t>
  </si>
  <si>
    <t>BUPROPION HYDROCHLORID</t>
  </si>
  <si>
    <t>BENZOESÄURE</t>
  </si>
  <si>
    <t>SCHWEFEL</t>
  </si>
  <si>
    <t>EISEN(II)-FUMARAT</t>
  </si>
  <si>
    <t>PENTOXYVERIN CITRAT</t>
  </si>
  <si>
    <t>RANITIDIN HYDROCHLORID</t>
  </si>
  <si>
    <t>UROFOLLITROPIN</t>
  </si>
  <si>
    <t>DIPHENHYDRAMIN HYDROCHLORID</t>
  </si>
  <si>
    <t>GRANISETRON HYDROCHLORID</t>
  </si>
  <si>
    <t>PHENIRAMIN HYDROGENMALEAT</t>
  </si>
  <si>
    <t>QUINAPRIL HYDROCHLORID</t>
  </si>
  <si>
    <t>REMIFENTANIL HYDROCHLORID</t>
  </si>
  <si>
    <t>VANCOMYCIN HYDROCHLORID</t>
  </si>
  <si>
    <t>VERAPAMIL HYDROCHLORID</t>
  </si>
  <si>
    <t>DIACEREIN</t>
  </si>
  <si>
    <t>CISATRACURIUM BESILAT</t>
  </si>
  <si>
    <t>CALCIUM PANTOTHENAT</t>
  </si>
  <si>
    <t>LEVOBUPIVACAIN HYDROCHLORID</t>
  </si>
  <si>
    <t>ESTRADIOL VALERAT</t>
  </si>
  <si>
    <t>MORPHINHYDROCHLORID</t>
  </si>
  <si>
    <t>FORMOTEROL FUMARAT</t>
  </si>
  <si>
    <t>SAUERSTOFF</t>
  </si>
  <si>
    <t>CLOMIPRAMIN HYDROCHLORID</t>
  </si>
  <si>
    <t>IDARUBICIN HYDROCHLORID</t>
  </si>
  <si>
    <t>TRIPTORELIN ACETAT</t>
  </si>
  <si>
    <t>ESCITALOPRAM OXALAT</t>
  </si>
  <si>
    <t>BENZATHIN BENZYLPENICILLIN</t>
  </si>
  <si>
    <t>INDIUM CHLORID [*111*IN]</t>
  </si>
  <si>
    <t>NATRIUM METHYLPREDNISOLON SUCCINAT</t>
  </si>
  <si>
    <t>ATOMOXETIN HYDROCHLORID</t>
  </si>
  <si>
    <t>AKTIVKOHLE</t>
  </si>
  <si>
    <t>DEXAMETHASON DINATRIUMPHOSPHAT</t>
  </si>
  <si>
    <t>ERYTHROMYCINETHYLSUCCINAT</t>
  </si>
  <si>
    <t>CHLORMADINONACETAT</t>
  </si>
  <si>
    <t>CLINDAMYCIN HYDROCHLORID</t>
  </si>
  <si>
    <t>CITALOPRAM HYDROBROMID</t>
  </si>
  <si>
    <t>CLINDAMYCIN PHOSPHAT</t>
  </si>
  <si>
    <t>COLCHICIN</t>
  </si>
  <si>
    <t>DEXRAZOXAN HYDROCHLORID</t>
  </si>
  <si>
    <t>EPIRUBICIN HYDROCHLORID</t>
  </si>
  <si>
    <t>GALANTAMIN HYDROBROMID</t>
  </si>
  <si>
    <t>IRINOTECAN HYDROCHLORID</t>
  </si>
  <si>
    <t>LEVOMEPROMAZIN HYDROCHLORID</t>
  </si>
  <si>
    <t>SALBUTAMOLSULFAT</t>
  </si>
  <si>
    <t>CLOMIFEN DIHYDROGENCITRAT</t>
  </si>
  <si>
    <t>COLESEVELAM HYDROCHLORID</t>
  </si>
  <si>
    <t>DIHYDROERGOTAMIN MESILAT</t>
  </si>
  <si>
    <t>DIMEGLUMIN GADOPENTETAT</t>
  </si>
  <si>
    <t>HYDROMORPHON HYDROCHLORID</t>
  </si>
  <si>
    <t>LIDOCAIN HYDROCHLORID</t>
  </si>
  <si>
    <t>SERTRALIN HYDROCHLORID</t>
  </si>
  <si>
    <t>DOCETAXEL</t>
  </si>
  <si>
    <t>TERBINAFIN HYDROCHLORID</t>
  </si>
  <si>
    <t>FIBRINOGEN</t>
  </si>
  <si>
    <t>PROTEIN, GERINNBARES (HUMAN)</t>
  </si>
  <si>
    <t>PLANTAGINIS LANCEOLATAE FOLIUM</t>
  </si>
  <si>
    <t>THYMI HERBA</t>
  </si>
  <si>
    <t>SENNAE FOLIUM</t>
  </si>
  <si>
    <t>ABACAVIR HEMISULFAT</t>
  </si>
  <si>
    <t>DENOSUMAB</t>
  </si>
  <si>
    <t>PAZOPANIB</t>
  </si>
  <si>
    <t>LORNOXICAM</t>
  </si>
  <si>
    <t>AMBROXOL HYDROCHLORID</t>
  </si>
  <si>
    <t>POLYGONI HERBA</t>
  </si>
  <si>
    <t>PASSIFLORAE HERBA</t>
  </si>
  <si>
    <t>MENTHAE PIPERITAE FOLIUM</t>
  </si>
  <si>
    <t>MELISSAE FOLIUM</t>
  </si>
  <si>
    <t>TILIAE FLOS</t>
  </si>
  <si>
    <t>HYPERICI HERBA</t>
  </si>
  <si>
    <t>HYPERICI HERBA (AUSZUG)</t>
  </si>
  <si>
    <t>LUPULI FLOS</t>
  </si>
  <si>
    <t>CYANOCOBALAMIN</t>
  </si>
  <si>
    <t>CHLORHEXIDIN DIGLUCONAT</t>
  </si>
  <si>
    <t>ZOLPIDEMTARTRAT</t>
  </si>
  <si>
    <t>SELEGILIN HYDROCHLORID</t>
  </si>
  <si>
    <t>TRANEXAMSÄURE</t>
  </si>
  <si>
    <t>TICLOPIDIN HYDROCHLORID</t>
  </si>
  <si>
    <t>AESCIN</t>
  </si>
  <si>
    <t>EISEN(II)CHLORID</t>
  </si>
  <si>
    <t>CHLORHEXIDINDIGLUCONAT-LÖSUNG</t>
  </si>
  <si>
    <t>RALOXIFEN HYDROCHLORID</t>
  </si>
  <si>
    <t>SULPIRID</t>
  </si>
  <si>
    <t>LEVONORGESTREL</t>
  </si>
  <si>
    <t>DIHYDROERGOCRISTIN METHANSULFONAT</t>
  </si>
  <si>
    <t>TOBRAMYCIN</t>
  </si>
  <si>
    <t>PETHIDIN HYDROCHLORID</t>
  </si>
  <si>
    <t>DEQUALINIUM CHLORID</t>
  </si>
  <si>
    <t>CALCIUMASCORBAT</t>
  </si>
  <si>
    <t>TETRACYCLIN HYDROCHLORID</t>
  </si>
  <si>
    <t>PENCICLOVIR</t>
  </si>
  <si>
    <t>DICLOFENAC DIETHYLAMIN</t>
  </si>
  <si>
    <t>NORFLOXACIN</t>
  </si>
  <si>
    <t>LYSIN</t>
  </si>
  <si>
    <t>ERGOTAMIN TARTRAT</t>
  </si>
  <si>
    <t>PREDNISOLON HEXANOAT</t>
  </si>
  <si>
    <t>CYSTIN</t>
  </si>
  <si>
    <t>SILDENAFIL CITRAT</t>
  </si>
  <si>
    <t>THIAMIN HYDROCHLORID</t>
  </si>
  <si>
    <t>PROCAIN HYDROCHLORID</t>
  </si>
  <si>
    <t>EPINEPHRIN HYDROCHLORID</t>
  </si>
  <si>
    <t>FENTICONAZOL NITRAT</t>
  </si>
  <si>
    <t>PODOPHYLLOTOXIN</t>
  </si>
  <si>
    <t>SUFENTANILCITRAT</t>
  </si>
  <si>
    <t>TIAPRID HYDROCHLORID</t>
  </si>
  <si>
    <t>TOPOTECAN HYDROCHLORID</t>
  </si>
  <si>
    <t>THYMI TYPO THYMOLO AETHEROLEUM</t>
  </si>
  <si>
    <t>CLOPIDOGREL</t>
  </si>
  <si>
    <t>ATENOLOL</t>
  </si>
  <si>
    <t>VALERIANAE RADIX</t>
  </si>
  <si>
    <t>TANACETI PARTHENII HERBA</t>
  </si>
  <si>
    <t>DONEPEZIL HYDROCHLORID</t>
  </si>
  <si>
    <t>MILNACIPRAN HYDROCHLORID</t>
  </si>
  <si>
    <t>NATRIUM PREDNISOLON M-SULFOBENZOAT</t>
  </si>
  <si>
    <t>RIFAMYCIN NATRIUM</t>
  </si>
  <si>
    <t>TRIMETAZIDIN DIHYDROCHLORID</t>
  </si>
  <si>
    <t>CITALOPRAM HYDROCHLORID</t>
  </si>
  <si>
    <t>MAGNESIUMCITRAT</t>
  </si>
  <si>
    <t>RETINOLPALMITAT</t>
  </si>
  <si>
    <t>REPAGLINID</t>
  </si>
  <si>
    <t>EISEN</t>
  </si>
  <si>
    <t>RASAGILIN MESILAT</t>
  </si>
  <si>
    <t>BUPIVACAINHYDROCHLORID</t>
  </si>
  <si>
    <t>PROPRANOLOL HYDROCHLORID</t>
  </si>
  <si>
    <t>APIXABAN</t>
  </si>
  <si>
    <t>DALTEPARIN NATRIUM</t>
  </si>
  <si>
    <t>ZOFENOPRIL CALCIUM</t>
  </si>
  <si>
    <t>EPROSARTAN MESILAT</t>
  </si>
  <si>
    <t>BUDESONID</t>
  </si>
  <si>
    <t>QUETIAPIN FUMARAT</t>
  </si>
  <si>
    <t>KALIUMIODID</t>
  </si>
  <si>
    <t>SCHWEFELHEXAFLUORID</t>
  </si>
  <si>
    <t>VENLAFAXIN HYDROCHLORID</t>
  </si>
  <si>
    <t>NATRIUM EPOPROSTENOLAT</t>
  </si>
  <si>
    <t>EPHEDRIN HYDROCHLORID</t>
  </si>
  <si>
    <t>ENALAPRIL MALEAT</t>
  </si>
  <si>
    <t>EPOETIN BETA</t>
  </si>
  <si>
    <t>PAROXETIN MESILAT</t>
  </si>
  <si>
    <t>NARATRIPTAN HYDROCHLORID</t>
  </si>
  <si>
    <t>CEFALEXIN</t>
  </si>
  <si>
    <t>LYNESTRENOL</t>
  </si>
  <si>
    <t>VINCRISTIN SULFAT</t>
  </si>
  <si>
    <t>PIVMECILLINAM HYDROCHLORID</t>
  </si>
  <si>
    <t>MENTHOL</t>
  </si>
  <si>
    <t>METFORMIN HYDROCHLORID</t>
  </si>
  <si>
    <t>METOPROLOL SUCCINAT</t>
  </si>
  <si>
    <t>PROGUANIL HYDROCHLORID</t>
  </si>
  <si>
    <t>SOTALOL HYDROCHLORID</t>
  </si>
  <si>
    <t>VALGANCICLOVIR HYDROCHLORID</t>
  </si>
  <si>
    <t>SALMETEROL XINAFOAT</t>
  </si>
  <si>
    <t>MANNITOL, E-421</t>
  </si>
  <si>
    <t>METHYLPREDNISOLONHYDROGENSUCCINAT</t>
  </si>
  <si>
    <t>INFLUENZAVIRUS (AUSZUG, PRODUKTE)</t>
  </si>
  <si>
    <t>EISEN(II)-GLUCONAT</t>
  </si>
  <si>
    <t>MELPHALAN</t>
  </si>
  <si>
    <t>ACENOCUMAROL</t>
  </si>
  <si>
    <t>HYDROXOCOBALAMIN</t>
  </si>
  <si>
    <t>IOPAMIDOL</t>
  </si>
  <si>
    <t>CEFUROXIM-NATRIUM</t>
  </si>
  <si>
    <t>CETUXIMAB</t>
  </si>
  <si>
    <t>PIOGLITAZON HYDROCHLORID</t>
  </si>
  <si>
    <t>ORLISTAT</t>
  </si>
  <si>
    <t>MIRTAZAPIN</t>
  </si>
  <si>
    <t>LOSARTAN KALIUM</t>
  </si>
  <si>
    <t>METHADON HYDROCHLORID</t>
  </si>
  <si>
    <t>NATRIUM ASCORBAT</t>
  </si>
  <si>
    <t>NATRIUM VALPROAT</t>
  </si>
  <si>
    <t>ROSUVASTATIN CALCIUM</t>
  </si>
  <si>
    <t>BORTEZOMIB</t>
  </si>
  <si>
    <t>REBOXETIN MESILAT</t>
  </si>
  <si>
    <t>ETANERCEPT</t>
  </si>
  <si>
    <t>MONTELUKAST NATRIUM</t>
  </si>
  <si>
    <t>METILDIGOXIN</t>
  </si>
  <si>
    <t>OSELTAMIVIR PHOSPHAT</t>
  </si>
  <si>
    <t>ROPINIROL HYDROCHLORID</t>
  </si>
  <si>
    <t>CETIRIZIN DIHYDROCHLORID</t>
  </si>
  <si>
    <t>CHORIOGONADOTROPIN ALFA</t>
  </si>
  <si>
    <t>AZATHIOPRIN</t>
  </si>
  <si>
    <t>PROPAFENON HYDROCHLORID</t>
  </si>
  <si>
    <t>THEOPHYLLIN</t>
  </si>
  <si>
    <t>THYROTROPIN ALFA</t>
  </si>
  <si>
    <t>JECORIS ASELLI OLEUM</t>
  </si>
  <si>
    <t>BETAMETHASON DIPROPIONAT</t>
  </si>
  <si>
    <t>CLOBETASOL PROPIONAT</t>
  </si>
  <si>
    <t>CALCIUMCARBONAT</t>
  </si>
  <si>
    <t>PREDNISOLON</t>
  </si>
  <si>
    <t>NATRIUM GLUCONAT</t>
  </si>
  <si>
    <t>CANDESARTAN CILEXETIL</t>
  </si>
  <si>
    <t>CIPROFLOXACIN HYDROCHLORID</t>
  </si>
  <si>
    <t>PROPOFOL</t>
  </si>
  <si>
    <t>ALFACALCIDOL</t>
  </si>
  <si>
    <t>SUCRALFAT</t>
  </si>
  <si>
    <t>NATRIUMFLUORID</t>
  </si>
  <si>
    <t>FLUOXETIN HYDROCHLORID</t>
  </si>
  <si>
    <t>BECLOMETASONDIPROPIONAT</t>
  </si>
  <si>
    <t>BENSERAZID HYDROCHLORID</t>
  </si>
  <si>
    <t>GLATIRAMER ACETAT</t>
  </si>
  <si>
    <t>LITHIUMCARBONAT</t>
  </si>
  <si>
    <t>TRABECTEDIN</t>
  </si>
  <si>
    <t>SULFASALAZIN</t>
  </si>
  <si>
    <t>LEUPRORELIN ACETAT</t>
  </si>
  <si>
    <t>AMIDOTRIZOESÄURE</t>
  </si>
  <si>
    <t>BEMIPARIN NATRIUM</t>
  </si>
  <si>
    <t>CEFPODOXIM PROXETIL</t>
  </si>
  <si>
    <t>CALCIUM DOBESILAT</t>
  </si>
  <si>
    <t>AMMONIUMCHLORID</t>
  </si>
  <si>
    <t>LANREOTID ACETAT</t>
  </si>
  <si>
    <t>OCTREOTID ACETAT</t>
  </si>
  <si>
    <t>FLUOROURACIL</t>
  </si>
  <si>
    <t>FLUCYTOSIN</t>
  </si>
  <si>
    <t>AZTREONAM</t>
  </si>
  <si>
    <t>AMOXICILLIN</t>
  </si>
  <si>
    <t>EZETIMIB</t>
  </si>
  <si>
    <t>IOVERSOL</t>
  </si>
  <si>
    <t>VERTEPORFIN</t>
  </si>
  <si>
    <t>RIFABUTIN</t>
  </si>
  <si>
    <t>BENZYLPENICILLIN NATRIUM</t>
  </si>
  <si>
    <t>MEDROXYPROGESTERON ACETAT</t>
  </si>
  <si>
    <t>DARBEPOETIN ALFA</t>
  </si>
  <si>
    <t>MICAFUNGIN</t>
  </si>
  <si>
    <t>AMILORID HYDROCHLORID</t>
  </si>
  <si>
    <t>ARGATROBAN</t>
  </si>
  <si>
    <t>PENTOXIFYLLIN</t>
  </si>
  <si>
    <t>LERCANIDIPIN HYDROCHLORID</t>
  </si>
  <si>
    <t>LACTULOSE</t>
  </si>
  <si>
    <t>LEVOTHYROXIN NATRIUM</t>
  </si>
  <si>
    <t>NALOXON HYDROCHLORID</t>
  </si>
  <si>
    <t>ISOFLURAN</t>
  </si>
  <si>
    <t>KETOROLAC-TROMETAMOL</t>
  </si>
  <si>
    <t>LACTITOL, E-966</t>
  </si>
  <si>
    <t>GADOVERSETAMID</t>
  </si>
  <si>
    <t>LEVETIRACETAM</t>
  </si>
  <si>
    <t>CILAZAPRIL</t>
  </si>
  <si>
    <t>IVERMECTIN</t>
  </si>
  <si>
    <t>POVIDON-IOD</t>
  </si>
  <si>
    <t>SUMATRIPTAN</t>
  </si>
  <si>
    <t>ROMIPLOSTIM</t>
  </si>
  <si>
    <t>SEVELAMERCARBONAT</t>
  </si>
  <si>
    <t>TOLVAPTAN</t>
  </si>
  <si>
    <t>GANIRELIXACETAT</t>
  </si>
  <si>
    <t>RALTEGRAVIR</t>
  </si>
  <si>
    <t>BENZYDAMIN HYDROCHLORID</t>
  </si>
  <si>
    <t>ITRACONAZOL</t>
  </si>
  <si>
    <t>SAPROPTERINDIHYDROCHLORID</t>
  </si>
  <si>
    <t>TOCILIZUMAB</t>
  </si>
  <si>
    <t>USTEKINUMAB</t>
  </si>
  <si>
    <t>MEFENAMINSÄURE</t>
  </si>
  <si>
    <t>GOLIMUMAB</t>
  </si>
  <si>
    <t>ESKETAMIN HYDROCHLORID</t>
  </si>
  <si>
    <t>MEROPENEM</t>
  </si>
  <si>
    <t>LIDOCAIN</t>
  </si>
  <si>
    <t>METAMIZOL NATRIUM</t>
  </si>
  <si>
    <t>HYDROXYETHYLSTÄRKE</t>
  </si>
  <si>
    <t>IMIQUIMOD</t>
  </si>
  <si>
    <t>EMTRICITABIN</t>
  </si>
  <si>
    <t>ETHINYLESTRADIOL</t>
  </si>
  <si>
    <t>PIMECROLIMUS</t>
  </si>
  <si>
    <t>DIPYRIDAMOL</t>
  </si>
  <si>
    <t>PILOCARPIN HYDROCHLORID</t>
  </si>
  <si>
    <t>HYDROCHLOROTHIAZID</t>
  </si>
  <si>
    <t>GEFITINIB</t>
  </si>
  <si>
    <t>ESTRADIOL</t>
  </si>
  <si>
    <t>LYSIN ACETAT</t>
  </si>
  <si>
    <t>VARENICLINTARTRAT</t>
  </si>
  <si>
    <t>DINATRIUMMOLYBDAT</t>
  </si>
  <si>
    <t>NITRAZEPAM</t>
  </si>
  <si>
    <t>KETOPROFEN</t>
  </si>
  <si>
    <t>YOHIMBIN HYDROCHLORID</t>
  </si>
  <si>
    <t>THYMOL</t>
  </si>
  <si>
    <t>ÄPFELSÄURE</t>
  </si>
  <si>
    <t>KALIUMCITRAT</t>
  </si>
  <si>
    <t>POLIOMYELITISVIRUS</t>
  </si>
  <si>
    <t>CHROMCHLORID</t>
  </si>
  <si>
    <t>SIMVASTATIN</t>
  </si>
  <si>
    <t>PRAVASTATIN NATRIUM</t>
  </si>
  <si>
    <t>BRIMONIDIN TARTRAT</t>
  </si>
  <si>
    <t>FUSIDINSÄURE</t>
  </si>
  <si>
    <t>TIZANIDIN HYDROCHLORID</t>
  </si>
  <si>
    <t>ALFUZOSIN HYDROCHLORID</t>
  </si>
  <si>
    <t>METHYLPREDNISOLON</t>
  </si>
  <si>
    <t>KALIUMCHLORID</t>
  </si>
  <si>
    <t>SAQUINAVIR MESILAT</t>
  </si>
  <si>
    <t>ZOLEDRONSÄURE</t>
  </si>
  <si>
    <t>THIOPENTAL NATRIUM</t>
  </si>
  <si>
    <t>BETA-CAROTIN</t>
  </si>
  <si>
    <t>IMATINIB MESILAT</t>
  </si>
  <si>
    <t>KALIUMHYDROXID</t>
  </si>
  <si>
    <t>NATRIUMCITRAT</t>
  </si>
  <si>
    <t>NATRIUMPHENYLBUTYRAT</t>
  </si>
  <si>
    <t>MINOCYCLIN HYDROCHLORID</t>
  </si>
  <si>
    <t>DEGARELIX</t>
  </si>
  <si>
    <t>PERMETHRIN</t>
  </si>
  <si>
    <t>PREGABALIN</t>
  </si>
  <si>
    <t>ASPARTINSÄURE</t>
  </si>
  <si>
    <t>RACEMISCHER CAMPHER</t>
  </si>
  <si>
    <t>DARUNAVIR ETHANOLAT</t>
  </si>
  <si>
    <t>PYRIDOSTIGMIN BROMID</t>
  </si>
  <si>
    <t>MICONAZOL NITRAT</t>
  </si>
  <si>
    <t>MOMETASON FUROAT</t>
  </si>
  <si>
    <t>MIFAMURTID</t>
  </si>
  <si>
    <t>SITAGLIPTIN</t>
  </si>
  <si>
    <t>RÖTELNVIRUS</t>
  </si>
  <si>
    <t>FLUOCORTOLON PIVALAT</t>
  </si>
  <si>
    <t>FLUPREDNIDEN ACETAT</t>
  </si>
  <si>
    <t>INFLUENZAVIRUS</t>
  </si>
  <si>
    <t>ALLOPURINOL</t>
  </si>
  <si>
    <t>ALPRAZOLAM</t>
  </si>
  <si>
    <t>NATRIUM PREDNISOLON SUCCINAT</t>
  </si>
  <si>
    <t>BORNAPRIN HYDROCHLORID</t>
  </si>
  <si>
    <t>LISINOPRIL</t>
  </si>
  <si>
    <t>BROMHEXIN HYDROCHLORID</t>
  </si>
  <si>
    <t>DIMENHYDRINAT</t>
  </si>
  <si>
    <t>OXAZEPAM</t>
  </si>
  <si>
    <t>PHYTOMENADION</t>
  </si>
  <si>
    <t>MOLSIDOMIN</t>
  </si>
  <si>
    <t>TRYPTOPHAN</t>
  </si>
  <si>
    <t>APROTININ</t>
  </si>
  <si>
    <t>DOSULEPIN HYDROCHLORID</t>
  </si>
  <si>
    <t>AZELAINSÄURE</t>
  </si>
  <si>
    <t>PREDNISON</t>
  </si>
  <si>
    <t>RIFAXIMIN</t>
  </si>
  <si>
    <t>BIFONAZOL</t>
  </si>
  <si>
    <t>BISACODYL</t>
  </si>
  <si>
    <t>SALICYLAMID</t>
  </si>
  <si>
    <t>MESALAZIN</t>
  </si>
  <si>
    <t>TROPICAMID</t>
  </si>
  <si>
    <t>TEREBINTHINAE AETHEROLEUM E PINO PINASTRO</t>
  </si>
  <si>
    <t>LACTULOSE-SIRUP</t>
  </si>
  <si>
    <t>GLYCIN</t>
  </si>
  <si>
    <t>ISOLEUCIN</t>
  </si>
  <si>
    <t>HARNSTOFF</t>
  </si>
  <si>
    <t>IOPROMID</t>
  </si>
  <si>
    <t>LORMETAZEPAM</t>
  </si>
  <si>
    <t>ELETRIPTAN HYDROBROMID</t>
  </si>
  <si>
    <t>PIRACETAM</t>
  </si>
  <si>
    <t>CINACALCET HYDROCHLORID</t>
  </si>
  <si>
    <t>PROTEIN C</t>
  </si>
  <si>
    <t>APOMORPHINHYDROCHLORID</t>
  </si>
  <si>
    <t>L-ASPARAGIN-AMIDOHYDROLASE</t>
  </si>
  <si>
    <t>DOPAMIN HYDROCHLORID</t>
  </si>
  <si>
    <t>DOCUSAT NATRIUM</t>
  </si>
  <si>
    <t>ALDESLEUKIN</t>
  </si>
  <si>
    <t>PRILOCAIN</t>
  </si>
  <si>
    <t>NICERGOLIN</t>
  </si>
  <si>
    <t>PSEUDOEPHEDRIN HYDROCHLORID</t>
  </si>
  <si>
    <t>BUPRENORPHIN HYDROCHLORID</t>
  </si>
  <si>
    <t>CALCIUMACETAT</t>
  </si>
  <si>
    <t>DEXTROMETHORPHAN HYDROBROMID</t>
  </si>
  <si>
    <t>FOLLITROPIN ALFA</t>
  </si>
  <si>
    <t>TREPROSTINIL</t>
  </si>
  <si>
    <t>OMEPRAZOL</t>
  </si>
  <si>
    <t>DIOSMIN</t>
  </si>
  <si>
    <t>NATRIUM RISEDRONAT</t>
  </si>
  <si>
    <t>AGALSIDASE ALFA</t>
  </si>
  <si>
    <t>LUTROPIN ALFA</t>
  </si>
  <si>
    <t>CHONDROITINSULFAT-NATRIUM</t>
  </si>
  <si>
    <t>DEXMEDETOMIDIN HYDROCHLORID</t>
  </si>
  <si>
    <t>MEBENDAZOL</t>
  </si>
  <si>
    <t>MELPERON HYDROCHLORID</t>
  </si>
  <si>
    <t>GLUTAMINSÄURE</t>
  </si>
  <si>
    <t>ORPHENADRIN DIHYDROGENCITRAT</t>
  </si>
  <si>
    <t>CLOTRIMAZOL</t>
  </si>
  <si>
    <t>DEXPANTHENOL</t>
  </si>
  <si>
    <t>KETOCONAZOL</t>
  </si>
  <si>
    <t>BENZALKONIUMCHLORID</t>
  </si>
  <si>
    <t>ROXITHROMYCIN</t>
  </si>
  <si>
    <t>NORELGESTROMIN</t>
  </si>
  <si>
    <t>RISPERIDON</t>
  </si>
  <si>
    <t>FLUTAMID</t>
  </si>
  <si>
    <t>SORBITOL</t>
  </si>
  <si>
    <t>MELOXICAM</t>
  </si>
  <si>
    <t>AMPHOTERICIN B</t>
  </si>
  <si>
    <t>PHENYTOIN</t>
  </si>
  <si>
    <t>TAZOBACTAM NATRIUM</t>
  </si>
  <si>
    <t>URSODEOXYCHOLSÄURE</t>
  </si>
  <si>
    <t>PALIPERIDON</t>
  </si>
  <si>
    <t>CIPROFLOXACIN</t>
  </si>
  <si>
    <t>CLINDAMYCIN PALMITAT HYDROCHLORID</t>
  </si>
  <si>
    <t>NATRIUMCHLORID</t>
  </si>
  <si>
    <t>DINATRIUM PAMIDRONAT</t>
  </si>
  <si>
    <t>CICLOSPORIN</t>
  </si>
  <si>
    <t>METHYLPREDNISOLON ACEPONAT</t>
  </si>
  <si>
    <t>CARBAMAZEPIN</t>
  </si>
  <si>
    <t>AMANTADIN SULFAT</t>
  </si>
  <si>
    <t>PROPYPHENAZON</t>
  </si>
  <si>
    <t>CINCHOCAIN HYDROCHLORID</t>
  </si>
  <si>
    <t>BACITRACIN</t>
  </si>
  <si>
    <t>TYROTHRICIN</t>
  </si>
  <si>
    <t>TENOFOVIR DISOPROXIL FUMARAT</t>
  </si>
  <si>
    <t>FENTANYLCITRAT</t>
  </si>
  <si>
    <t>CABERGOLIN</t>
  </si>
  <si>
    <t>DAUNORUBICIN HYDROCHLORID</t>
  </si>
  <si>
    <t>TYROSIN</t>
  </si>
  <si>
    <t>LORAZEPAM</t>
  </si>
  <si>
    <t>LOVASTATIN</t>
  </si>
  <si>
    <t>CINNARIZIN</t>
  </si>
  <si>
    <t>DISTICKSTOFFMONOXID</t>
  </si>
  <si>
    <t>OXYBUTYNIN HYDROCHLORID</t>
  </si>
  <si>
    <t>CHOLIN SALICYLAT</t>
  </si>
  <si>
    <t>CEFOTAXIM NATRIUM</t>
  </si>
  <si>
    <t>INDOCYANINGRÜN</t>
  </si>
  <si>
    <t>TRIAMCINOLON</t>
  </si>
  <si>
    <t>LORATADIN</t>
  </si>
  <si>
    <t>KETOTIFEN HYDROGENFUMARAT</t>
  </si>
  <si>
    <t>PEMETREXED DINATRIUM</t>
  </si>
  <si>
    <t>THIAMIN NITRAT</t>
  </si>
  <si>
    <t>PROTIRELIN</t>
  </si>
  <si>
    <t>NICOTINAMID</t>
  </si>
  <si>
    <t>ALPROSTADIL X ALFADEX</t>
  </si>
  <si>
    <t>DOXYCYCLIN</t>
  </si>
  <si>
    <t>TITANDIOXID</t>
  </si>
  <si>
    <t>DINOPROSTON</t>
  </si>
  <si>
    <t>KUPFERDIGLUCONAT</t>
  </si>
  <si>
    <t>OXCARBAZEPIN</t>
  </si>
  <si>
    <t>ALUMINIUMOXID, WASSERHALTIGES</t>
  </si>
  <si>
    <t>RIMEXOLON</t>
  </si>
  <si>
    <t>ONDANSETRON HYDROCHLORID</t>
  </si>
  <si>
    <t>RAMIPRIL</t>
  </si>
  <si>
    <t>MENTHAE PIPERITAE AETHEROLEUM</t>
  </si>
  <si>
    <t>NAFTIDROFURYL HYDROGENOXALAT</t>
  </si>
  <si>
    <t>NATRIUM NAPROXENAT</t>
  </si>
  <si>
    <t>DOMPERIDON</t>
  </si>
  <si>
    <t>FENTANYL HYDROCHLORID</t>
  </si>
  <si>
    <t>HYDROCORTISON ACETAT</t>
  </si>
  <si>
    <t>ACETYLCYSTEIN</t>
  </si>
  <si>
    <t>HYDROXYETHYLSALICYLAT</t>
  </si>
  <si>
    <t>LEUCIN</t>
  </si>
  <si>
    <t>LOXAPIN</t>
  </si>
  <si>
    <t>PARAFFIN, DÜNNFLÜSSIGES</t>
  </si>
  <si>
    <t>DICLOFENAC NATRIUM</t>
  </si>
  <si>
    <t>NIMODIPIN</t>
  </si>
  <si>
    <t>ACARBOSE</t>
  </si>
  <si>
    <t>FAMCICLOVIR</t>
  </si>
  <si>
    <t>FEXOFENADIN HYDROCHLORID</t>
  </si>
  <si>
    <t>LAMOTRIGIN</t>
  </si>
  <si>
    <t>PAMIDRONSÄURE</t>
  </si>
  <si>
    <t>EPLERENON</t>
  </si>
  <si>
    <t>EXEMESTAN</t>
  </si>
  <si>
    <t>GADOBUTROL</t>
  </si>
  <si>
    <t>LATANOPROST</t>
  </si>
  <si>
    <t>ALPROSTADIL</t>
  </si>
  <si>
    <t>OFLOXACIN</t>
  </si>
  <si>
    <t>TERBINAFIN</t>
  </si>
  <si>
    <t>CINEOL</t>
  </si>
  <si>
    <t>TETRABENAZIN</t>
  </si>
  <si>
    <t>ACIPIMOX</t>
  </si>
  <si>
    <t>IMIDAPRIL HYDROCHLORID</t>
  </si>
  <si>
    <t>DEXTROMETHORPHAN</t>
  </si>
  <si>
    <t>TROPISETRON HYDROCHLORID</t>
  </si>
  <si>
    <t>EVEROLIMUS</t>
  </si>
  <si>
    <t>ALANIN</t>
  </si>
  <si>
    <t>ANASTROZOL</t>
  </si>
  <si>
    <t>ONDANSETRON</t>
  </si>
  <si>
    <t>TROSPIUM CHLORID</t>
  </si>
  <si>
    <t>COLISTIMETHAT NATRIUM</t>
  </si>
  <si>
    <t>ESTRAMUSTIN PHOSPHAT</t>
  </si>
  <si>
    <t>FOSINOPRIL NATRIUM</t>
  </si>
  <si>
    <t>GESTODEN</t>
  </si>
  <si>
    <t>AZITHROMYCIN</t>
  </si>
  <si>
    <t>SCHWERES BASISCHES MAGNESIUMCARBONAT</t>
  </si>
  <si>
    <t>DIAZEPAM</t>
  </si>
  <si>
    <t>FAMOTIDIN</t>
  </si>
  <si>
    <t>CLARITHROMYCIN</t>
  </si>
  <si>
    <t>THREONIN</t>
  </si>
  <si>
    <t>DICLOFENAC KALIUM</t>
  </si>
  <si>
    <t>ICHTHAMMOLUM</t>
  </si>
  <si>
    <t>DROSPIRENON</t>
  </si>
  <si>
    <t>EPINEPHRIN</t>
  </si>
  <si>
    <t>POVIDON</t>
  </si>
  <si>
    <t>ERYTHROMYCIN</t>
  </si>
  <si>
    <t>OPIPRAMOL DIHYDROCHLORID</t>
  </si>
  <si>
    <t>TRIMETHOPRIM</t>
  </si>
  <si>
    <t>FLUOCORTOLON HEXANOAT</t>
  </si>
  <si>
    <t>LEVOCABASTIN HYDROCHLORID</t>
  </si>
  <si>
    <t>CHLORHEXIDIN DIHYDROCHLORID</t>
  </si>
  <si>
    <t>OXYTOCIN</t>
  </si>
  <si>
    <t>MAPROTILIN HYDROCHLORID</t>
  </si>
  <si>
    <t>NITROFURANTOIN</t>
  </si>
  <si>
    <t>BENZYL NICOTINAT</t>
  </si>
  <si>
    <t>SPIRONOLACTON</t>
  </si>
  <si>
    <t>CYCLOPENTOLAT HYDROCHLORID</t>
  </si>
  <si>
    <t>METHIONIN</t>
  </si>
  <si>
    <t>METYRAPON</t>
  </si>
  <si>
    <t>PHENYLALANIN</t>
  </si>
  <si>
    <t>MISOPROSTOL</t>
  </si>
  <si>
    <t>CEFACLOR MONOHYDRAT</t>
  </si>
  <si>
    <t>VALIN</t>
  </si>
  <si>
    <t>P-AMINOSALIZYLSÄURE</t>
  </si>
  <si>
    <t>SEVOFLURAN</t>
  </si>
  <si>
    <t>2,4-DICHLORBENZYLALKOHOL</t>
  </si>
  <si>
    <t>AMIKACIN</t>
  </si>
  <si>
    <t>BETAXOLOL HYDROCHLORID</t>
  </si>
  <si>
    <t>LETROZOL</t>
  </si>
  <si>
    <t>LEVOSIMENDAN</t>
  </si>
  <si>
    <t>MESNA</t>
  </si>
  <si>
    <t>MOCLOBEMID</t>
  </si>
  <si>
    <t>NISOLDIPIN</t>
  </si>
  <si>
    <t>PANTOPRAZOL</t>
  </si>
  <si>
    <t>PIROXICAM</t>
  </si>
  <si>
    <t>LINEZOLID</t>
  </si>
  <si>
    <t>OCTREOTID</t>
  </si>
  <si>
    <t>PARICALCITOL</t>
  </si>
  <si>
    <t>TRIAZOLAM</t>
  </si>
  <si>
    <t>ZOPICLON</t>
  </si>
  <si>
    <t>FENOFIBRAT</t>
  </si>
  <si>
    <t>HEXETIDIN</t>
  </si>
  <si>
    <t>TIBOLON</t>
  </si>
  <si>
    <t>TOPIRAMAT</t>
  </si>
  <si>
    <t>BROMAZEPAM</t>
  </si>
  <si>
    <t>CAPTOPRIL</t>
  </si>
  <si>
    <t>MANGANGLUCONAT</t>
  </si>
  <si>
    <t>CARBOPLATIN</t>
  </si>
  <si>
    <t>TRIAMTEREN</t>
  </si>
  <si>
    <t>LEVOCETIRIZIN DIHYDROCHLORID</t>
  </si>
  <si>
    <t>CARVEDILOL</t>
  </si>
  <si>
    <t>CHLORTALIDON</t>
  </si>
  <si>
    <t>TRETINOIN</t>
  </si>
  <si>
    <t>METHOXSALEN</t>
  </si>
  <si>
    <t>METHYLERGOMETRIN HYDROGENMALEAT</t>
  </si>
  <si>
    <t>MAGNESIUMSULFAT</t>
  </si>
  <si>
    <t>SULPROSTON</t>
  </si>
  <si>
    <t>DEXAMETHASON</t>
  </si>
  <si>
    <t>ETOFENAMAT</t>
  </si>
  <si>
    <t>IPRATROPIUM BROMID</t>
  </si>
  <si>
    <t>CITRONENSÄURE</t>
  </si>
  <si>
    <t>FLUDEOXYGLUCOSE [*18*F]</t>
  </si>
  <si>
    <t>PREDNISOLON PIVALAT</t>
  </si>
  <si>
    <t>SULFAMETHOXAZOL</t>
  </si>
  <si>
    <t>BETAMETHASONVALERAT</t>
  </si>
  <si>
    <t>CEFOPERAZON NATRIUM</t>
  </si>
  <si>
    <t>CHLOROQUIN DI(DIHYDROGENPHOSPHAT)</t>
  </si>
  <si>
    <t>CEFTAZIDIM</t>
  </si>
  <si>
    <t>CEFIXIM</t>
  </si>
  <si>
    <t>HYDROCORTISON</t>
  </si>
  <si>
    <t>DOXYCYCLINHYCLAT</t>
  </si>
  <si>
    <t>CETRIMID</t>
  </si>
  <si>
    <t>GEMFIBROZIL</t>
  </si>
  <si>
    <t>HALOPERIDOL</t>
  </si>
  <si>
    <t>HISTIDIN</t>
  </si>
  <si>
    <t>IDEBENON</t>
  </si>
  <si>
    <t>INDAPAMID</t>
  </si>
  <si>
    <t>ACETAZOLAMID</t>
  </si>
  <si>
    <t>CITICOLIN</t>
  </si>
  <si>
    <t>FINASTERID</t>
  </si>
  <si>
    <t>FLUCONAZOL</t>
  </si>
  <si>
    <t>FLUNITRAZEPAM</t>
  </si>
  <si>
    <t>FLURBIPROFEN</t>
  </si>
  <si>
    <t>TERAZOSIN HYDROCHLORID</t>
  </si>
  <si>
    <t>GABAPENTIN</t>
  </si>
  <si>
    <t>ESTRIOL</t>
  </si>
  <si>
    <t>UROKINASE</t>
  </si>
  <si>
    <t>XYLOMETAZOLIN HYDROCHLORID</t>
  </si>
  <si>
    <t>DUTASTERID</t>
  </si>
  <si>
    <t>FLUTICASON PROPIONAT</t>
  </si>
  <si>
    <t>COLECALCIFEROL</t>
  </si>
  <si>
    <t>INDACATEROLMALEAT</t>
  </si>
  <si>
    <t>IVABRADIN HYDROCHLORID</t>
  </si>
  <si>
    <t>PNEUMOCOCCUS</t>
  </si>
  <si>
    <t>ISONIAZID</t>
  </si>
  <si>
    <t>FLUTICASONFUROAT</t>
  </si>
  <si>
    <t>ALPHA-1-PROTEINASE-INHIBITOR</t>
  </si>
  <si>
    <t>ERLOTINIB HYDROCHLORID</t>
  </si>
  <si>
    <t>PEGINTERFERON ALFA-2A</t>
  </si>
  <si>
    <t>MYCOPHENOLAT MOFETIL</t>
  </si>
  <si>
    <t>CALCIUMCHLORID</t>
  </si>
  <si>
    <t>THALLIUM CHLORID [*201*TL]</t>
  </si>
  <si>
    <t>INDOMETACIN</t>
  </si>
  <si>
    <t>BENDROFLUMETHIAZID</t>
  </si>
  <si>
    <t>LEVOMEPROMAZIN HYDROGENMALEAT</t>
  </si>
  <si>
    <t>CHLORAMPHENICOL</t>
  </si>
  <si>
    <t>CHLORPROTHIXEN HYDROCHLORID</t>
  </si>
  <si>
    <t>DIGITOXIN</t>
  </si>
  <si>
    <t>GLIQUIDON</t>
  </si>
  <si>
    <t>CLOBETASON BUTYRAT</t>
  </si>
  <si>
    <t>BAMBUTEROL HYDROCHLORID</t>
  </si>
  <si>
    <t>BIOTIN</t>
  </si>
  <si>
    <t>CALCITRIOL</t>
  </si>
  <si>
    <t>CIMETIDIN</t>
  </si>
  <si>
    <t>CLOZAPIN</t>
  </si>
  <si>
    <t>DIFLUCORTOLON VALERAT</t>
  </si>
  <si>
    <t>DICLOFENAC</t>
  </si>
  <si>
    <t>ACICLOVIR</t>
  </si>
  <si>
    <t>RIVAROXABAN</t>
  </si>
  <si>
    <t>DIENOGEST</t>
  </si>
  <si>
    <t>ETHOSUXIMID</t>
  </si>
  <si>
    <t>PHENOXYETHANOL</t>
  </si>
  <si>
    <t>GLYCEROL</t>
  </si>
  <si>
    <t>HYDROXYPROGESTERON CAPROAT</t>
  </si>
  <si>
    <t>MYCOBACTERIUM TUBERCULOSIS</t>
  </si>
  <si>
    <t>AMIODARON HYDROCHLORID</t>
  </si>
  <si>
    <t>GLUTATHION</t>
  </si>
  <si>
    <t>IPILIMUMAB</t>
  </si>
  <si>
    <t>PLERIXAFOR</t>
  </si>
  <si>
    <t>BELATACEPT</t>
  </si>
  <si>
    <t>ECONAZOL NITRAT</t>
  </si>
  <si>
    <t>EPOETIN THETA</t>
  </si>
  <si>
    <t>AMIFAMPRIDIN</t>
  </si>
  <si>
    <t>DEXKETOPROFEN-TROMETAMOL</t>
  </si>
  <si>
    <t>ADEFOVIR DIPIVOXIL</t>
  </si>
  <si>
    <t>DIBOTERMIN ALFA</t>
  </si>
  <si>
    <t>NORETHISTERON ACETAT</t>
  </si>
  <si>
    <t>CEFUROXIM AXETIL</t>
  </si>
  <si>
    <t>RIVASTIGMIN HYDROGENTARTRAT</t>
  </si>
  <si>
    <t>INDACATEROL</t>
  </si>
  <si>
    <t>BUTYLSCOPOLAMINIUMBROMID</t>
  </si>
  <si>
    <t>KALIUMCLAVULANAT</t>
  </si>
  <si>
    <t>NEBIVOLOL HYDROCHLORID</t>
  </si>
  <si>
    <t>CANAKINUMAB</t>
  </si>
  <si>
    <t>ELTROMBOPAG</t>
  </si>
  <si>
    <t>TRAMADOLHYDROCHLORID</t>
  </si>
  <si>
    <t>PRASUGREL</t>
  </si>
  <si>
    <t>CRATAEGI FOLIUM CUM FLORE</t>
  </si>
  <si>
    <t>MILLEFOLII HERBA</t>
  </si>
  <si>
    <t>DULOXETIN HYDROCHLORID</t>
  </si>
  <si>
    <t>DAPOXETINHYDROCHLORID</t>
  </si>
  <si>
    <t>ESLICARBAZEPINACETAT</t>
  </si>
  <si>
    <t>ULIPRISTALACETAT</t>
  </si>
  <si>
    <t>ZANAMIVIR</t>
  </si>
  <si>
    <t>PSEUDOEPHEDRIN SULFAT</t>
  </si>
  <si>
    <t>SUNITINIB MALATE</t>
  </si>
  <si>
    <t>REGADENOSON</t>
  </si>
  <si>
    <t>ASENAPIN</t>
  </si>
  <si>
    <t>FRAGARIAE FOLIUM</t>
  </si>
  <si>
    <t>BISOPROLOL HEMIFUMARAT</t>
  </si>
  <si>
    <t>CLOPIDOGREL BESILAT</t>
  </si>
  <si>
    <t>AUTOLOGE KNORPELZELLEN</t>
  </si>
  <si>
    <t>LUFT ZUR MEDIZINISCHEN ANWENDUNG</t>
  </si>
  <si>
    <t>DINATRIUM CROMOGLICAT</t>
  </si>
  <si>
    <t>MACROGOL</t>
  </si>
  <si>
    <t>VELAGLUCERASE ALFA</t>
  </si>
  <si>
    <t>TAFLUPROST</t>
  </si>
  <si>
    <t>CLOPIDOGREL HYDROCHLORID</t>
  </si>
  <si>
    <t>HELENII RHIZOMA</t>
  </si>
  <si>
    <t>BOCEPREVIR</t>
  </si>
  <si>
    <t>CEFTAROLIN FOSAMIL</t>
  </si>
  <si>
    <t>TELAPREVIR</t>
  </si>
  <si>
    <t>ACETYLSALICYLSÄURE</t>
  </si>
  <si>
    <t>RUMICIS ACETOSAE HERBA</t>
  </si>
  <si>
    <t>CALCIUM 5-METHYLTETRAHYDROFOLAT</t>
  </si>
  <si>
    <t>RUXOLITINIB</t>
  </si>
  <si>
    <t>CUCURBITAE SEMEN</t>
  </si>
  <si>
    <t>ZINGIBERIS RHIZOMA (AUSZUG)</t>
  </si>
  <si>
    <t>INGENOLMEBUTAT</t>
  </si>
  <si>
    <t>LINACLOTID</t>
  </si>
  <si>
    <t>GLUCOSAMIN SULFAT X NATRIUM CHLORID</t>
  </si>
  <si>
    <t>TAPENTADOL HYDROCHLORID</t>
  </si>
  <si>
    <t>ALOGLIPTINBENZOAT</t>
  </si>
  <si>
    <t>GERINNUNGSFAKTOR XIII</t>
  </si>
  <si>
    <t>BIFIDOBACTERIUM</t>
  </si>
  <si>
    <t>PERAMPANEL</t>
  </si>
  <si>
    <t>SABALIS SERRULATAE FRUCTUS (AUSZUG)</t>
  </si>
  <si>
    <t>AUCKLANDIAE RADIX</t>
  </si>
  <si>
    <t>IVACAFTOR</t>
  </si>
  <si>
    <t>2-PINEN + 2(10)-PINEN</t>
  </si>
  <si>
    <t>5-CHLORCARVACROL</t>
  </si>
  <si>
    <t>ABIRATERONACETAT</t>
  </si>
  <si>
    <t>ABSINTHII HERBA (AUSZUG)</t>
  </si>
  <si>
    <t>AEGLE FRUCTUS</t>
  </si>
  <si>
    <t>ALLII SATIVI BULBUS (AUSZUG)</t>
  </si>
  <si>
    <t>ALTHAEAE RADIX (AUSZUG)</t>
  </si>
  <si>
    <t>ANGELICAE RADIX (AUSZUG)</t>
  </si>
  <si>
    <t>ANISI FRUCTUS (AUSZUG)</t>
  </si>
  <si>
    <t>ANISI STELLATI FRUCTUS (AUSZUG)</t>
  </si>
  <si>
    <t>AQUILEGIAE HERBA</t>
  </si>
  <si>
    <t>AURANTII AMARI EPICARPIUM ET MESOCARPIUM (AUSZUG)</t>
  </si>
  <si>
    <t>AURANTII AMARI FLOS (AUSZUG)</t>
  </si>
  <si>
    <t>AURANTII DULCIS AETHEROLEUM</t>
  </si>
  <si>
    <t>AURANTII FOLIUM (AUSZUG)</t>
  </si>
  <si>
    <t>AURANTII FRUCTUS IMMATURUS (AUSZUG)</t>
  </si>
  <si>
    <t>AURANTII SINENSIS PERICARPIUM (AUSZUG)</t>
  </si>
  <si>
    <t>BILASTIN</t>
  </si>
  <si>
    <t>CALAMI RHIZOMA (AUSZUG)</t>
  </si>
  <si>
    <t>CALENDULAE FLOS CUM CALYCE</t>
  </si>
  <si>
    <t>CALLUNAE HERBA</t>
  </si>
  <si>
    <t>CANNABIS SATIVA L.,FOLIUM CUM FLORE,CBD TYP (AUSZUG)</t>
  </si>
  <si>
    <t>CANNABIS SATIVA L.,FOLIUM CUM FLORE,THC TYP (AUSZUG)</t>
  </si>
  <si>
    <t>CARDAMOMI FRUCTUS</t>
  </si>
  <si>
    <t>CARDAMOMI FRUCTUS (AUSZUG)</t>
  </si>
  <si>
    <t>CARLINAE RADIX (AUSZUG)</t>
  </si>
  <si>
    <t>CAROVERIN HYDROCHLORID</t>
  </si>
  <si>
    <t>CARVI FRUCTUS (AUSZUG)</t>
  </si>
  <si>
    <t>CARYOPHYLLI FLOS (AUSZUG)</t>
  </si>
  <si>
    <t>CASTANEAE FOLIUM</t>
  </si>
  <si>
    <t>CEFEPIMDIHYDROCHLORID</t>
  </si>
  <si>
    <t>CEFTOBIPROL MEDOCARIL NATRIUM</t>
  </si>
  <si>
    <t>CHAMOMILLAE ROMANAE FLOS (AUSZUG)</t>
  </si>
  <si>
    <t>CINNAMOMI CASSIAE FLOS (AUSZUG)</t>
  </si>
  <si>
    <t>CINNAMOMI CORTEX (AUSZUG)</t>
  </si>
  <si>
    <t>CLARITHROMYCINCITRAT</t>
  </si>
  <si>
    <t>CLOSTRIDIUM BOTULINUM (AUSZUG, PRODUKTE)</t>
  </si>
  <si>
    <t>CNICI BENEDICTI HERBA (AUSZUG)</t>
  </si>
  <si>
    <t>CORIANDRI FRUCTUS (AUSZUG)</t>
  </si>
  <si>
    <t>CRATAEGI FOLIUM (AUSZUG)</t>
  </si>
  <si>
    <t>CRATAEGI FRUCTUS (AUSZUG)</t>
  </si>
  <si>
    <t>CRATAEGI OXYACANTHAE FLOS (AUSZUG)</t>
  </si>
  <si>
    <t>CUBEBAE FRUCTUS (AUSZUG)</t>
  </si>
  <si>
    <t>CUCURBITAE SEMEN (AUSZUG)</t>
  </si>
  <si>
    <t>CYCLIZIN DIHYDROCHLORID</t>
  </si>
  <si>
    <t>CYNARAE FOLIUM</t>
  </si>
  <si>
    <t>DEANOL DICLOFENACAT</t>
  </si>
  <si>
    <t>DEPROTEINISIERTES HAEMODERIVAT AUS KÄLBERBLUT</t>
  </si>
  <si>
    <t>DROSERAE HERBA ET RADIX (AUSZUG)</t>
  </si>
  <si>
    <t>ECHINACEAE PALLIDAE RADIX (AUSZUG)</t>
  </si>
  <si>
    <t>ECHINACEAE PURPUREAE RADIX (AUSZUG)</t>
  </si>
  <si>
    <t>EISEN(III)-OLIGOSACCHARID-KOMPLEX</t>
  </si>
  <si>
    <t>EISENCARBOXYMALTOSE</t>
  </si>
  <si>
    <t>ESCHERICHIA COLI (AUSZUG, PRODUKTE)</t>
  </si>
  <si>
    <t>ETHINYLESTRADIOL X BETADEX</t>
  </si>
  <si>
    <t>ETHYLESTER JODIERTER FETTSÄUREN DES MOHNÖLS</t>
  </si>
  <si>
    <t>HEFE (AUSZUG)</t>
  </si>
  <si>
    <t>FESOTERODINFUMARAT</t>
  </si>
  <si>
    <t>FOMEPIZOL SULFAT</t>
  </si>
  <si>
    <t>GADOLINIUMOXID</t>
  </si>
  <si>
    <t>GALANGAE RHIZOMA (AUSZUG)</t>
  </si>
  <si>
    <t>GENTIANAE RADIX (AUSZUG)</t>
  </si>
  <si>
    <t>GLYCYLTYROSIN</t>
  </si>
  <si>
    <t>GUAIACI LIGNUM (AUSZUG)</t>
  </si>
  <si>
    <t>HAEMOPHILUS SPEC.</t>
  </si>
  <si>
    <t>HAMAMELIDIS FOLIUM (AUSZUG)</t>
  </si>
  <si>
    <t>HERNIARIAE HERBA</t>
  </si>
  <si>
    <t>HUMINSÄUREVERBINDUNG MIT SALICYLSÄURE</t>
  </si>
  <si>
    <t>HYDROXYZIN DIHYDROCHLORID</t>
  </si>
  <si>
    <t>HYOSCYAMI FOLIUM (AUSZUG)</t>
  </si>
  <si>
    <t>IBERIDIS HERBA ET RADIX (AUSZUG)</t>
  </si>
  <si>
    <t>IMMUNOCYANIN</t>
  </si>
  <si>
    <t>IVAE MOSCHATAE HERBA (AUSZUG)</t>
  </si>
  <si>
    <t>JUNIPERI LIGNUM (AUSZUG)</t>
  </si>
  <si>
    <t>KAEMPFERIAE GALANGAE RHIZOMA</t>
  </si>
  <si>
    <t>LACTOBACILLUS CASEI</t>
  </si>
  <si>
    <t>LACTOBACILLUS GASSERI</t>
  </si>
  <si>
    <t>LACTUCAE SATIVAE FOLIUM</t>
  </si>
  <si>
    <t>LAVANDULAE LATIFOLIAE AETHEROLEUM</t>
  </si>
  <si>
    <t>LICHEN ISLANDICUS (AUSZUG)</t>
  </si>
  <si>
    <t>LIMONIS AETHEROLEUM</t>
  </si>
  <si>
    <t>LYSIN GLUTAMAT</t>
  </si>
  <si>
    <t>MAGNESIUM DI(HYDROGENGLUTAMAT)</t>
  </si>
  <si>
    <t>MARRUBII HERBA</t>
  </si>
  <si>
    <t>MARRUBII HERBA (AUSZUG)</t>
  </si>
  <si>
    <t>MATRICARIAE FLOS (AUSZUG)</t>
  </si>
  <si>
    <t>MELISSAE FOLIUM (AUSZUG)</t>
  </si>
  <si>
    <t>MENTHAE PIPERITAE FOLIUM (AUSZUG)</t>
  </si>
  <si>
    <t>MENTHAE PIPERITAE HERBA</t>
  </si>
  <si>
    <t>MENYANTHIDIS TRIFOLIATAE FOLIUM (AUSZUG)</t>
  </si>
  <si>
    <t>MORAXELLA (BRANHAMELLA)</t>
  </si>
  <si>
    <t>MYRISTICAE SEMEN (AUSZUG)</t>
  </si>
  <si>
    <t>MYROBALANI FRUCTUS</t>
  </si>
  <si>
    <t>MYRRHA (AUSZUG)</t>
  </si>
  <si>
    <t>N(2)-ALANYLGLUTAMIN</t>
  </si>
  <si>
    <t>NATRIUMMOLYBDAT[*99*MO] ZUR GEWINNUNG VON NATRIUMPERTECHNETAT[*99M*TC]</t>
  </si>
  <si>
    <t>O-(BETA-HYDROXYETHYL)RUTOSIDE</t>
  </si>
  <si>
    <t>OLANZAPIN BENZOAT</t>
  </si>
  <si>
    <t>OLODATEROL HYDROCHLORID</t>
  </si>
  <si>
    <t>ONOPORDI ACANTHII FLOS (AUSZUG)</t>
  </si>
  <si>
    <t>ORIGANI HERBA</t>
  </si>
  <si>
    <t>PELARGONII RADIX (AUSZUG)</t>
  </si>
  <si>
    <t>PHENOL-METHANAL-HARNSTOFF-POLYKONDENSAT, SULFONIERT, NATRIUMSALZ</t>
  </si>
  <si>
    <t>PHOSPHOLIPIDE AUS SOJABOHNEN</t>
  </si>
  <si>
    <t>PIMENTAE FRUCTUS</t>
  </si>
  <si>
    <t>POLYGALAE RADIX (AUSZUG)</t>
  </si>
  <si>
    <t>POTENTILLAE AUREAE HERBA</t>
  </si>
  <si>
    <t>PRIMULAE FLOS (AUSZUG)</t>
  </si>
  <si>
    <t>PRIMULAE RADIX (AUSZUG)</t>
  </si>
  <si>
    <t>PEPTIDE</t>
  </si>
  <si>
    <t>PULMONALE PHOSPHOLIPIDFRAKTION (SURFACTANT)</t>
  </si>
  <si>
    <t>RHODIOLA RHIZOMA (AUSZUG)</t>
  </si>
  <si>
    <t>ROSMARINI FOLIUM (AUSZUG)</t>
  </si>
  <si>
    <t>RUMICIS ACETOSAE HERBA (AUSZUG)</t>
  </si>
  <si>
    <t>SALMONELLA SPEC. (AUSZUG, PRODUKTE)</t>
  </si>
  <si>
    <t>SAMBUCI FLOS (AUSZUG)</t>
  </si>
  <si>
    <t>SANTALI RUBRI LIGNUM</t>
  </si>
  <si>
    <t>SANTALI RUBRI LIGNUM (AUSZUG)</t>
  </si>
  <si>
    <t>SIDAE CORDIFOLIAE HERBA</t>
  </si>
  <si>
    <t>SILIBININ DINATRIUMDIHEMISUCCINAT</t>
  </si>
  <si>
    <t>SILYBI MARIANI FRUCTUS (AUSZUG)</t>
  </si>
  <si>
    <t>SOLIDAGINIS HERBA (AUSZUG)</t>
  </si>
  <si>
    <t>TARAXACI FOLIUM</t>
  </si>
  <si>
    <t>TARAXACI HERBA</t>
  </si>
  <si>
    <t>TARAXACI RADIX (AUSZUG)</t>
  </si>
  <si>
    <t>TERLIPRESSIN DIACETAT</t>
  </si>
  <si>
    <t>THYMI HERBA (AUSZUG)</t>
  </si>
  <si>
    <t>TORMENTILLAE RHIZOMA (AUSZUG)</t>
  </si>
  <si>
    <t>GERINNUNGSFAKTOR VIII, REKOMBINANT (TUROCTOCOG ALFA)</t>
  </si>
  <si>
    <t>URTICAE RADIX (AUSZUG)</t>
  </si>
  <si>
    <t>VALERIANAE RADIX (AUSZUG)</t>
  </si>
  <si>
    <t>VARIZELLA VIRUS</t>
  </si>
  <si>
    <t>VERBASCI FLOS (AUSZUG)</t>
  </si>
  <si>
    <t>VERBASCI FOLIUM</t>
  </si>
  <si>
    <t>VISCI ALBI HERBA</t>
  </si>
  <si>
    <t>VISCI ALBI HERBA (AUSZUG)</t>
  </si>
  <si>
    <t>VITIS VINIFERAE FOLIUM</t>
  </si>
  <si>
    <t>VITIS VINIFERAE FOLIUM (AUSZUG)</t>
  </si>
  <si>
    <t>ZEDOARIAE RHIZOMA (AUSZUG)</t>
  </si>
  <si>
    <t>ZUCLOPENTHIXOL DIHYDROCHLORID</t>
  </si>
  <si>
    <t>ELECTUARIUM THERIACA (AUSZUG)</t>
  </si>
  <si>
    <t>PLASMA-PROTEINE</t>
  </si>
  <si>
    <t>RADIUM BROMATUM (KOMM D)</t>
  </si>
  <si>
    <t>SCHIEFERÖLE</t>
  </si>
  <si>
    <t>AGNI CASTI FRUCTUS (AUSZUG)</t>
  </si>
  <si>
    <t>ALLII CEPAE BULBUS (AUSZUG)</t>
  </si>
  <si>
    <t>BAPTISIAE TINCTORIAE RADIX (AUSZUG)</t>
  </si>
  <si>
    <t>BETULAE FOLIUM (AUSZUG)</t>
  </si>
  <si>
    <t>CAPSICI FRUCTUS (AUSZUG)</t>
  </si>
  <si>
    <t>CHELIDONII HERBA (AUSZUG)</t>
  </si>
  <si>
    <t>CINCHONAE CORTEX (AUSZUG)</t>
  </si>
  <si>
    <t>CRATAEGI FOLIUM CUM FLORE (AUSZUG)</t>
  </si>
  <si>
    <t>DULCAMARAE STIPITES (AUSZUG)</t>
  </si>
  <si>
    <t>ECHINACEAE ANGUSTIFOLIAE RADIX (AUSZUG)</t>
  </si>
  <si>
    <t>ECHINACEAE PURPUREAE HERBA (AUSZUG)</t>
  </si>
  <si>
    <t>FRAXINI CORTEX (AUSZUG)</t>
  </si>
  <si>
    <t>HARPAGOPHYTI RADIX (AUSZUG)</t>
  </si>
  <si>
    <t>HEDERAE FOLIUM (AUSZUG)</t>
  </si>
  <si>
    <t>HELENII RHIZOMA (AUSZUG)</t>
  </si>
  <si>
    <t>HIPPOCASTANI SEMEN (AUSZUG)</t>
  </si>
  <si>
    <t>HYOSCYAMI HERBA (AUSZUG)</t>
  </si>
  <si>
    <t>IPECACUANHAE RADIX (AUSZUG)</t>
  </si>
  <si>
    <t>LUPULI FLOS (AUSZUG)</t>
  </si>
  <si>
    <t>MILLEFOLII HERBA (AUSZUG)</t>
  </si>
  <si>
    <t>NEBENNIERE(EXTRAKT)</t>
  </si>
  <si>
    <t>OXOGLURSÄURE</t>
  </si>
  <si>
    <t>PASSIFLORAE HERBA (AUSZUG)</t>
  </si>
  <si>
    <t>PIPERIS NIGRI FRUCTUS (AUSZUG)</t>
  </si>
  <si>
    <t>PLANTAGINIS LANCEOLATAE FOLIUM (AUSZUG)</t>
  </si>
  <si>
    <t>POPULI TREMULAE CORTEX ET FOLIUM (AUSZUG)</t>
  </si>
  <si>
    <t>RATANHIAE RADIX (AUSZUG)</t>
  </si>
  <si>
    <t>RHEI RADIX (AUSZUG)</t>
  </si>
  <si>
    <t>RHOIS AROMATICAE RADICIS CORTEX (AUSZUG)</t>
  </si>
  <si>
    <t>SALMONELLA SPEC.</t>
  </si>
  <si>
    <t>SALVIAE OFFICINALIS FOLIUM (AUSZUG)</t>
  </si>
  <si>
    <t>SENNAE FOLIUM (AUSZUG)</t>
  </si>
  <si>
    <t>SERPYLLI HERBA (AUSZUG)</t>
  </si>
  <si>
    <t>SOLIDAGINIS VIRGAUREAE HERBA (AUSZUG)</t>
  </si>
  <si>
    <t>STAPHYLOCOCCUS SPEC.</t>
  </si>
  <si>
    <t>SYMPHYTI HERBA (AUSZUG)</t>
  </si>
  <si>
    <t>SYMPHYTI RADIX (AUSZUG)</t>
  </si>
  <si>
    <t>TARAXACI HERBA (AUSZUG)</t>
  </si>
  <si>
    <t>TARAXACI RADIX ET HERBA (AUSZUG)</t>
  </si>
  <si>
    <t>TEREBINTHINA LARICINA</t>
  </si>
  <si>
    <t>THUJAE HERBA (AUSZUG)</t>
  </si>
  <si>
    <t>VERBENAE HERBA (AUSZUG)</t>
  </si>
  <si>
    <t>AETHEROLEUM MENTHAE</t>
  </si>
  <si>
    <t>SENNAE FRUCTUS</t>
  </si>
  <si>
    <t>SENNAE FRUCTUS (AUSZUG)</t>
  </si>
  <si>
    <t>STREPTOCOCCUS SPEC./ENTEROCOCCUS</t>
  </si>
  <si>
    <t>STREPTOCOCCUS SPEC. /ENTEROCOCCUS (AUSZUG, PRODUKTE)</t>
  </si>
  <si>
    <t>HAEMOPHILUS SPEC. (AUSZUG, PRODUKTE)</t>
  </si>
  <si>
    <t>IMMUNSERUM</t>
  </si>
  <si>
    <t>DAMIANAE FOLIUM (AUSZUG)</t>
  </si>
  <si>
    <t>UVAE URSI FOLIUM (AUSZUG)</t>
  </si>
  <si>
    <t>ELEUTHEROCOCCI RADIX (AUSZUG)</t>
  </si>
  <si>
    <t>IRIDIS RHIZOMA (AUSZUG)</t>
  </si>
  <si>
    <t>ECHINACEAE PURPUREAE HERBA ET RADIX (AUSZUG)</t>
  </si>
  <si>
    <t>POLLENEXTRAKT</t>
  </si>
  <si>
    <t>HERBA PULSATILLAE CUM RADICE (AUSZUG)</t>
  </si>
  <si>
    <t>MISCHEXTRAKT</t>
  </si>
  <si>
    <t>CYNARAE FOLIUM (AUSZUG)</t>
  </si>
  <si>
    <t>SENNAE FRUCTUS ACUTIFOLIAE</t>
  </si>
  <si>
    <t>SENNAE FRUCTUS ANGUSTIFOLIAE</t>
  </si>
  <si>
    <t>ATORVASTATIN CALCIUM TRIHYDRAT</t>
  </si>
  <si>
    <t>GESAMTPROTEIN</t>
  </si>
  <si>
    <t>ZIPRASIDONHYDROGENSULFAT DIHYDRAT</t>
  </si>
  <si>
    <t>CAMELLIAE SINENSIS NON FERMENTATUM FOLIUM (AUSZUG)</t>
  </si>
  <si>
    <t>OTERACIL KALIUM</t>
  </si>
  <si>
    <t>D-GLUCOSE 1-PHOSPHAT DINATRIUMSALZ TETRAHYDRAT</t>
  </si>
  <si>
    <t>APROTININ ACETAT</t>
  </si>
  <si>
    <t>AZITHROMYCIN DIHYDRAT</t>
  </si>
  <si>
    <t>AMOXICILLIN TRIHYDRAT</t>
  </si>
  <si>
    <t>CEFALEXIN MONOHYDRAT</t>
  </si>
  <si>
    <t>ESOMEPRAZOL MAGNESIUM DIHYDRAT</t>
  </si>
  <si>
    <t>ZOLEDRONSÄURE MONOHYDRAT</t>
  </si>
  <si>
    <t>LYSIN L HYDRAT</t>
  </si>
  <si>
    <t>POMALIDOMID</t>
  </si>
  <si>
    <t>HOLZKOHLE</t>
  </si>
  <si>
    <t>PANTOPRAZOL NATRIUM SESQUIHYDRAT</t>
  </si>
  <si>
    <t>FIDAXOMICIN</t>
  </si>
  <si>
    <t>VEMURAFENIB</t>
  </si>
  <si>
    <t>BENDAMUSTIN HYDROCHLORID MONOHYDRAT</t>
  </si>
  <si>
    <t>LEVO-METHADON HYDROCHLORID</t>
  </si>
  <si>
    <t>NATRIUMALENDRONAT MONOHYDRAT</t>
  </si>
  <si>
    <t>EPHEDRIN HEMIHYDRAT</t>
  </si>
  <si>
    <t>PRAMIPEXOL DIHYDROCHLORID MONOHYDRAT</t>
  </si>
  <si>
    <t>LEVOFLOXACIN HEMIHYDRAT</t>
  </si>
  <si>
    <t>AMSACRIN</t>
  </si>
  <si>
    <t>ACLIDINIUM BROMID</t>
  </si>
  <si>
    <t>LIDOCAIN HYDROCHLORID MONOHYDRAT</t>
  </si>
  <si>
    <t>IRINOTECAN HYDROCHLORID TRIHYDRAT</t>
  </si>
  <si>
    <t>NATRIUM FLUCLOXACILLINAT MONOHYDRAT</t>
  </si>
  <si>
    <t>SILTUXIMAB</t>
  </si>
  <si>
    <t>AESCIN WASSERLÖSLICH (ALPHA)</t>
  </si>
  <si>
    <t>LEVOMENTHOL</t>
  </si>
  <si>
    <t>TACROLIMUS MONOHYDRAT</t>
  </si>
  <si>
    <t>MEROPENEM TRIHYDRAT</t>
  </si>
  <si>
    <t>CANGRELOR TETRANATRIUM</t>
  </si>
  <si>
    <t>AMLODIPIN MESILAT MONOHYDRAT</t>
  </si>
  <si>
    <t>IPRATROPIUMBROMID MONOHYDRAT</t>
  </si>
  <si>
    <t>RILPIVIRIN HYDROCHLORID</t>
  </si>
  <si>
    <t>ZOLEDRONSÄURE HEMIPENTAHYDRAT</t>
  </si>
  <si>
    <t>ZIPRASIDON MESILAT TRIHYDRAT</t>
  </si>
  <si>
    <t>DOXYCYCLIN MONOHYDRAT</t>
  </si>
  <si>
    <t>GLUCOSE MONOHYDRAT</t>
  </si>
  <si>
    <t>CHROMCHLORID HEXAHYDRAT</t>
  </si>
  <si>
    <t>MOMETASON FUROAT MONOHYDRAT</t>
  </si>
  <si>
    <t>ONDANSETRON HYDROCHLORID DIHYDRAT</t>
  </si>
  <si>
    <t>DONEPEZIL HYDROCHLORID MONOHYDRAT</t>
  </si>
  <si>
    <t>CALCIUMCHLORID DIHYDRAT</t>
  </si>
  <si>
    <t>MAGNESIUMCHLORID HEXAHYDRAT</t>
  </si>
  <si>
    <t>MAGNESIUMSULFAT HEPTAHYDRAT</t>
  </si>
  <si>
    <t>NATRIUMACETAT TRIHYDRAT</t>
  </si>
  <si>
    <t>ZINKSULFAT-HEPTAHYDRAT</t>
  </si>
  <si>
    <t>MANGANSULFAT MONOHYDRAT</t>
  </si>
  <si>
    <t>ZINKCITRAT TRIHYDRAT</t>
  </si>
  <si>
    <t>ESTRADIOL HEMIHYDRAT</t>
  </si>
  <si>
    <t>EISEN(II)-SULFAT, GETROCKNETES</t>
  </si>
  <si>
    <t>FUSIDINSÄURE HEMIHYDRAT</t>
  </si>
  <si>
    <t>CODEINPHOSPHAT HEMIHYDRAT</t>
  </si>
  <si>
    <t>MINOCYCLIN HYDROCHLORID DIHYDRAT</t>
  </si>
  <si>
    <t>NATRIUM PICOSULFAT MONOHYDRAT</t>
  </si>
  <si>
    <t>BRENTUXIMAB VEDOTIN</t>
  </si>
  <si>
    <t>FORMOTEROLFUMARAT DIHYDRAT</t>
  </si>
  <si>
    <t>LISINOPRIL-DIHYDRAT</t>
  </si>
  <si>
    <t>METOCLOPRAMIDHYDROCHLORID MONOHYDRAT</t>
  </si>
  <si>
    <t>AMIDOTRIZOESÄURE DIHYDRAT</t>
  </si>
  <si>
    <t>CEFTAZIDIM-PENTAHYDRAT</t>
  </si>
  <si>
    <t>FERUMOXYTOL</t>
  </si>
  <si>
    <t>GIMERACIL</t>
  </si>
  <si>
    <t>NALOXEGOL OXALAT</t>
  </si>
  <si>
    <t>FLUTEMETAMOL (18F)</t>
  </si>
  <si>
    <t>PONATINIB</t>
  </si>
  <si>
    <t>ENZALUTAMID</t>
  </si>
  <si>
    <t>BOSENTAN MONOHYDRAT</t>
  </si>
  <si>
    <t>DINATRIUM CLODRONAT TETRAHYDRAT</t>
  </si>
  <si>
    <t>ZIPRASIDONHYDROCHLORID WASSERFREI</t>
  </si>
  <si>
    <t>AVANAFIL</t>
  </si>
  <si>
    <t>AFLIBERCEPT</t>
  </si>
  <si>
    <t>DAPAGLIFLOZIN</t>
  </si>
  <si>
    <t>RIOCIGUAT</t>
  </si>
  <si>
    <t>CRIZOTINIB</t>
  </si>
  <si>
    <t>LINAGLIPTIN</t>
  </si>
  <si>
    <t>CANAGLIFLOZIN</t>
  </si>
  <si>
    <t>DOLUTEGRAVIR NATRIUM</t>
  </si>
  <si>
    <t>BEDAQUILIN FUMARAT</t>
  </si>
  <si>
    <t>VILANTEROL TRIFENATAT</t>
  </si>
  <si>
    <t>UMECLIDINIUMBROMID</t>
  </si>
  <si>
    <t>SOFOSBUVIR</t>
  </si>
  <si>
    <t>DAPAGLIFLOZIN PROPANDIOL MONOHYDRAT</t>
  </si>
  <si>
    <t>TENOFOVIR DISOPROXIL PHOSPHAT</t>
  </si>
  <si>
    <t>COBICISTAT</t>
  </si>
  <si>
    <t>FINGOLIMODHYDROCHLORID</t>
  </si>
  <si>
    <t>REGORAFENIB</t>
  </si>
  <si>
    <t>TAFAMIDIS MEGLUMIN</t>
  </si>
  <si>
    <t>ELVITEGRAVIR</t>
  </si>
  <si>
    <t>GERINNUNGSFAKTOR IX, REKOMBINANT</t>
  </si>
  <si>
    <t>GERINNUNGSFAKTOR VIII, REKOMBINANT</t>
  </si>
  <si>
    <t>INSULIN DEGLUDEC</t>
  </si>
  <si>
    <t>CALCIUMASCORBAT DIHYDRAT</t>
  </si>
  <si>
    <t>CALCIUMHYDROGENPHOSPHAT, WASSERFREIES</t>
  </si>
  <si>
    <t>KUPFERSULFAT WASSERFREI</t>
  </si>
  <si>
    <t>MAGNESIUMHYDROGENPHOSPHAT TRIHYDRAT</t>
  </si>
  <si>
    <t>ZINKSULFAT-MONOHYDRAT</t>
  </si>
  <si>
    <t>VERNAKALANT HYDROCHLORID</t>
  </si>
  <si>
    <t>VORTIOXETINHYDROBROMID</t>
  </si>
  <si>
    <t>CABOZANTINIBMALAT</t>
  </si>
  <si>
    <t>DELAMANID</t>
  </si>
  <si>
    <t>AZITHROMYCIN MONOHYDRAT</t>
  </si>
  <si>
    <t>CONESTAT ALFA</t>
  </si>
  <si>
    <t>N-ACETYLGALACTOSAMIN-6-SULFATASE, REKOMBINANT</t>
  </si>
  <si>
    <t>DABRAFENIBMESILAT</t>
  </si>
  <si>
    <t>NALMEFENHYDROCHLORID DIHYDRAT</t>
  </si>
  <si>
    <t>PASIREOTIDDIASPARTAT</t>
  </si>
  <si>
    <t>TEDUGLUTID</t>
  </si>
  <si>
    <t>TERIFLUNOMID</t>
  </si>
  <si>
    <t>MIRABEGRON</t>
  </si>
  <si>
    <t>TICAGRELOR</t>
  </si>
  <si>
    <t>VEDOLIZUMAB</t>
  </si>
  <si>
    <t>VISMODEGIB</t>
  </si>
  <si>
    <t>BOSUTINIB MONOHYDRAT</t>
  </si>
  <si>
    <t>AZILSARTANMEDOXOMIL KALIUM</t>
  </si>
  <si>
    <t>LOMITAPIDMESILAT</t>
  </si>
  <si>
    <t>DACLATASVIR DIHYDROCHLORID</t>
  </si>
  <si>
    <t>CABAZITAXEL</t>
  </si>
  <si>
    <t>PERTUZUMAB</t>
  </si>
  <si>
    <t>ERIBULINMESILAT</t>
  </si>
  <si>
    <t>DEFIBROTID</t>
  </si>
  <si>
    <t>MACITENTAN</t>
  </si>
  <si>
    <t>LIXISENATID</t>
  </si>
  <si>
    <t>SIMEPREVIR NATRIUM</t>
  </si>
  <si>
    <t>TRAMETINIB-DIMETHYLSULFOXID (1:1)</t>
  </si>
  <si>
    <t>EMPAGLIFLOZIN</t>
  </si>
  <si>
    <t>ATALUREN</t>
  </si>
  <si>
    <t>LIPOPROTEINLIPASE</t>
  </si>
  <si>
    <t>AFATINIBDIMALEAT</t>
  </si>
  <si>
    <t>OBINUTUZUMAB</t>
  </si>
  <si>
    <t>PEMETREXED</t>
  </si>
  <si>
    <t>PEGINTERFERON BETA-1A</t>
  </si>
  <si>
    <t>IDELALISIB</t>
  </si>
  <si>
    <t>TIOTROPIUMBROMID-MONOHYDRAT</t>
  </si>
  <si>
    <t>MAGNESIUMACETAT TETRAHYDRAT</t>
  </si>
  <si>
    <t>NATRIUMALENDRONAT TRIHYDRAT</t>
  </si>
  <si>
    <t>NETUPITANT</t>
  </si>
  <si>
    <t>DINATRIUMSELENIT WASSERFREI</t>
  </si>
  <si>
    <t>LUMACAFTOR</t>
  </si>
  <si>
    <t>LEDIPASVIR</t>
  </si>
  <si>
    <t>NINTEDANIB ESILAT</t>
  </si>
  <si>
    <t>APOMORPHINHYDROCHLORID HEMIHYDRAT</t>
  </si>
  <si>
    <t>METHYLDOPA SESQUIHYDRAT</t>
  </si>
  <si>
    <t>NATRIUMGLYCEROPHOSPHAT, WASSERHALTIG</t>
  </si>
  <si>
    <t>DINATRIUMMOLYBDAT DIHYDRAT</t>
  </si>
  <si>
    <t>RASAGILIN HEMITARTRAT</t>
  </si>
  <si>
    <t>ABACAVIR</t>
  </si>
  <si>
    <t>DERMATOPHAGOIDES PTERONYSSINUS (ALLERG.)</t>
  </si>
  <si>
    <t>DERMATOPHAGOIDES FARINAE (ALLERG.)</t>
  </si>
  <si>
    <t>OLAPARIB</t>
  </si>
  <si>
    <t>IBRUTINIB</t>
  </si>
  <si>
    <t>DULAGLUTID</t>
  </si>
  <si>
    <t>TENOFOVIR DISOPROXIL SUCCINAT</t>
  </si>
  <si>
    <t>LANDIOLOL HYDROCHLORID</t>
  </si>
  <si>
    <t>METAMIZOL NATRIUM MONOHYDRAT</t>
  </si>
  <si>
    <t>ABACAVIRHYDROCHLORID MONOHYDRAT</t>
  </si>
  <si>
    <t>CARBIDOPA MONOHYDRAT</t>
  </si>
  <si>
    <t>TEDIZOLIDPHOSPHAT</t>
  </si>
  <si>
    <t>AFAMELANOTID</t>
  </si>
  <si>
    <t>DASABUVIR NATRIUM MONOHYDRAT</t>
  </si>
  <si>
    <t>PARITAPREVIR</t>
  </si>
  <si>
    <t>OMBITASVIR</t>
  </si>
  <si>
    <t>BENZOYLPEROXID, WASSERHALTIGES</t>
  </si>
  <si>
    <t>LENVATINIB MESILAT</t>
  </si>
  <si>
    <t>COCARBOXYLASE TETRAHYDRAT</t>
  </si>
  <si>
    <t>NATRIUM RIBOFLAVINPHOSPHAT DIHYDRAT</t>
  </si>
  <si>
    <t>NIVOLUMAB</t>
  </si>
  <si>
    <t>CERITINIB</t>
  </si>
  <si>
    <t>RAMUCIRUMAB</t>
  </si>
  <si>
    <t>SECUKINUMAB</t>
  </si>
  <si>
    <t>CALCIPOTRIOL MONOHYDRAT</t>
  </si>
  <si>
    <t>GLYCYL-L-GLUTAMIN MONOHYDRAT</t>
  </si>
  <si>
    <t>GLYCYLTYROSIN DIHYDRAT</t>
  </si>
  <si>
    <t>VANDETANIB</t>
  </si>
  <si>
    <t>APREMILAST</t>
  </si>
  <si>
    <t>AZADIRACHTAE INDICAE FRUCTUS</t>
  </si>
  <si>
    <t>CALCIUMSULFAT HEMIHYDRAT</t>
  </si>
  <si>
    <t>TENOFOVIR DISOPROXIL</t>
  </si>
  <si>
    <t>LISDEXAMFETAMIN DIMESYLAT</t>
  </si>
  <si>
    <t>POLYGONI AVICULARIS HERBA</t>
  </si>
  <si>
    <t>ASFOTASE ALFA</t>
  </si>
  <si>
    <t>HUMANES PAPILLOMVIRUS-TYP 31 L1-PROTEIN</t>
  </si>
  <si>
    <t>HUMANES PAPILLOMVIRUS-TYP 33 L1-PROTEIN</t>
  </si>
  <si>
    <t>HUMANES PAPILLOMVIRUS-TYP 45 L1-PROTEIN</t>
  </si>
  <si>
    <t>HUMANES PAPILLOMVIRUS-TYP 52 L1-PROTEIN</t>
  </si>
  <si>
    <t>HUMANES PAPILLOMVIRUS-TYP 58 L1-PROTEIN</t>
  </si>
  <si>
    <t>EVOLOCUMAB</t>
  </si>
  <si>
    <t>SEBELIPASE ALFA</t>
  </si>
  <si>
    <t>PANOBINOSTATLACTAT, WASSERFREI</t>
  </si>
  <si>
    <t>DALBAVANCIN</t>
  </si>
  <si>
    <t>ELIGLUSTAT TARTRAT</t>
  </si>
  <si>
    <t>EDOXABANTOSILAT</t>
  </si>
  <si>
    <t>ETELCALCETID HYDROCHLORID</t>
  </si>
  <si>
    <t>CEFTOLOZANSULFAT</t>
  </si>
  <si>
    <t>SAFINAMID MESILAT</t>
  </si>
  <si>
    <t>ALIROCUMAB</t>
  </si>
  <si>
    <t>PEMBROLIZUMAB</t>
  </si>
  <si>
    <t>ISAVUCONAZONIUMSULFAT</t>
  </si>
  <si>
    <t>MYRTI AETHEROLEUM</t>
  </si>
  <si>
    <t>BECLOMETASONDIPROPIONAT, WASSERFREIES</t>
  </si>
  <si>
    <t>IDARUCIZUMAB</t>
  </si>
  <si>
    <t>CARFILZOMIB</t>
  </si>
  <si>
    <t>BLINATUMOMAB</t>
  </si>
  <si>
    <t>COBIMETINIB HEMIFUMARAT</t>
  </si>
  <si>
    <t>SACUBITRIL</t>
  </si>
  <si>
    <t>MEPOLIZUMAB</t>
  </si>
  <si>
    <t>HERPES SIMPLEX VIRUS</t>
  </si>
  <si>
    <t>VALACICLOVIRHYDROCHLORID, WASSERHALTIGES</t>
  </si>
  <si>
    <t>PEGASPARGASE</t>
  </si>
  <si>
    <t>OSIMERTINIB MESYLAT</t>
  </si>
  <si>
    <t>BRIVARACETAM</t>
  </si>
  <si>
    <t>NECITUMUMAB</t>
  </si>
  <si>
    <t>EISEN(III)-MALTOL</t>
  </si>
  <si>
    <t>LESINURAD</t>
  </si>
  <si>
    <t>DANTROLEN NATRIUM HEMIHEPTAHYDRAT</t>
  </si>
  <si>
    <t>IXEKIZUMAB</t>
  </si>
  <si>
    <t>ELOTUZUMAB</t>
  </si>
  <si>
    <t>DARATUMUMAB</t>
  </si>
  <si>
    <t>SELEXIPAG</t>
  </si>
  <si>
    <t>MIGALASTAT HYDROCHLORID</t>
  </si>
  <si>
    <t>TIPIRACIL HYDROCHLORID</t>
  </si>
  <si>
    <t>VELPATASVIR</t>
  </si>
  <si>
    <t>ELBASVIR</t>
  </si>
  <si>
    <t>GRAZOPREVIR MONOHYDRAT</t>
  </si>
  <si>
    <t>AVIBACTAM NATRIUM</t>
  </si>
  <si>
    <t>RESLIZUMAB</t>
  </si>
  <si>
    <t>ELUXADOLIN</t>
  </si>
  <si>
    <t>PALBOCICLIB</t>
  </si>
  <si>
    <t>OLARATUMAB</t>
  </si>
  <si>
    <t>IXAZOMIB CITRAT</t>
  </si>
  <si>
    <t>VENETOCLAX</t>
  </si>
  <si>
    <t>FOLLITROPIN DELTA</t>
  </si>
  <si>
    <t>OBETICHOLSÄURE</t>
  </si>
  <si>
    <t>TENOFOVIRALAFENAMID FUMARAT</t>
  </si>
  <si>
    <t>LAUROMACROGOL 400</t>
  </si>
  <si>
    <t>BARICITINIB</t>
  </si>
  <si>
    <t>ALECTINIBHYDROCHLORID</t>
  </si>
  <si>
    <t>TOFACITINIBCITRAT</t>
  </si>
  <si>
    <t>ROLAPITANT HYDROCHLORID MONOHYDRAT</t>
  </si>
  <si>
    <t>2.16.840.1.113883.6.96, 1.2.40.0.34.5.156</t>
  </si>
  <si>
    <t>SNOMED Clinical Term, Medikation_AGES_Wirkstoffe</t>
  </si>
  <si>
    <t>2.16.840.1.113883.6.97</t>
  </si>
  <si>
    <t>2.16.840.1.113883.6.98</t>
  </si>
  <si>
    <t>noch keine Codes verfügbar</t>
  </si>
  <si>
    <t>Intensionales Value Set: descendants of code 40388003 Implant, device (physical object)</t>
  </si>
  <si>
    <t>SNOMED Clinical Terms, hl7ips-codesystem-999.1</t>
  </si>
  <si>
    <t xml:space="preserve">Intensionales Value Set:  Codes aus ICD-10, ICPC-2, ggf. weitere </t>
  </si>
  <si>
    <t>ELGA_AbsentOrUnknownImmuni</t>
  </si>
  <si>
    <t>Inotuzumab Ozogamicin</t>
  </si>
  <si>
    <t>D-Campher</t>
  </si>
  <si>
    <t>Doxylamin Hydrogensuccinat</t>
  </si>
  <si>
    <t>Sambuci Flos</t>
  </si>
  <si>
    <t>Equiseti Herba</t>
  </si>
  <si>
    <t>Morphinsulfat</t>
  </si>
  <si>
    <t>Mucopolysaccharidpolyschwefelsäureester</t>
  </si>
  <si>
    <t>Calcium Mupirocinat</t>
  </si>
  <si>
    <t>Myristicae Fragrantis Aetheroleum</t>
  </si>
  <si>
    <t>Kohlendioxid</t>
  </si>
  <si>
    <t>Centaurii Herba (Auszug)</t>
  </si>
  <si>
    <t>Matricariae Aetheroleum</t>
  </si>
  <si>
    <t>Rusci Rhizoma</t>
  </si>
  <si>
    <t>Cinnamomi Zeylanici Corticis Aetheroleum</t>
  </si>
  <si>
    <t>Centaurii Herba</t>
  </si>
  <si>
    <t>Nedocromil Dinatrium</t>
  </si>
  <si>
    <t>Neisseria Meningitidis (Auszug, Produkte)</t>
  </si>
  <si>
    <t>Mangansulfat</t>
  </si>
  <si>
    <t>Manna</t>
  </si>
  <si>
    <t>Manganchlorid</t>
  </si>
  <si>
    <t>Mefloquin Hydrochlorid</t>
  </si>
  <si>
    <t>P-Menthan-3-On</t>
  </si>
  <si>
    <t>Calcium Glycerol Phosphat</t>
  </si>
  <si>
    <t>Calciumcitrat</t>
  </si>
  <si>
    <t>Calcium Polystyrolsulfonat</t>
  </si>
  <si>
    <t>Camphen</t>
  </si>
  <si>
    <t>Agrimoniae Herba</t>
  </si>
  <si>
    <t>Urapidil</t>
  </si>
  <si>
    <t>Arnicae Flos</t>
  </si>
  <si>
    <t>Amikacinsulfat</t>
  </si>
  <si>
    <t>Anisi Fructus</t>
  </si>
  <si>
    <t>Verbenae Herba</t>
  </si>
  <si>
    <t>Juglandis Folium (Auszug)</t>
  </si>
  <si>
    <t>Loteprednol Etabonat</t>
  </si>
  <si>
    <t>Magnesium Aspartat Hydrochlorid Trihydrat</t>
  </si>
  <si>
    <t>Basisches Magnesiumcarbonat</t>
  </si>
  <si>
    <t>Magnesiumhydrogenphosphat</t>
  </si>
  <si>
    <t>Magnesiumacetat</t>
  </si>
  <si>
    <t>Magnesium Digluconat</t>
  </si>
  <si>
    <t>Magnesium Hydrogenaspartat</t>
  </si>
  <si>
    <t>Capsaicin</t>
  </si>
  <si>
    <t>Wismutsubcitrat</t>
  </si>
  <si>
    <t>Bethanecholchlorid</t>
  </si>
  <si>
    <t>Flavonoide</t>
  </si>
  <si>
    <t>Borneol</t>
  </si>
  <si>
    <t>Benzalkoniumchlorid-Lösung</t>
  </si>
  <si>
    <t>Betulae Folium</t>
  </si>
  <si>
    <t>Trifluridin</t>
  </si>
  <si>
    <t>Tolterodin Tartrat</t>
  </si>
  <si>
    <t>1-(P-Tolyl)Äthyl Nicotinat</t>
  </si>
  <si>
    <t>Klebsiella</t>
  </si>
  <si>
    <t>Lactobacillus Acidophilus</t>
  </si>
  <si>
    <t>Lactobacillus Helveticus (Auszug, Produkte)</t>
  </si>
  <si>
    <t>Proteine</t>
  </si>
  <si>
    <t>Lecithin</t>
  </si>
  <si>
    <t>Levobunolol Hydrochlorid</t>
  </si>
  <si>
    <t>Lichen Islandicus</t>
  </si>
  <si>
    <t>Tioconazol</t>
  </si>
  <si>
    <t>Tioguanin</t>
  </si>
  <si>
    <t>Tiotropium Bromid</t>
  </si>
  <si>
    <t>Triglyceride</t>
  </si>
  <si>
    <t>Anethol</t>
  </si>
  <si>
    <t>Apraclonidin Hydrochlorid</t>
  </si>
  <si>
    <t>Arnicae Flos (Auszug)</t>
  </si>
  <si>
    <t>Triamcinolon Hexacetonid</t>
  </si>
  <si>
    <t>Sumatriptan Succinat</t>
  </si>
  <si>
    <t>Helianthi Annui Oleum Raffinatum</t>
  </si>
  <si>
    <t>2-Propanol</t>
  </si>
  <si>
    <t>Wasserstoffperoxid</t>
  </si>
  <si>
    <t>Ibutilid Fumarat</t>
  </si>
  <si>
    <t>Natrium Sulfobituminosum</t>
  </si>
  <si>
    <t>Immunglobulin</t>
  </si>
  <si>
    <t>Aluminiumkaliumsulfat</t>
  </si>
  <si>
    <t>Aluminiumhydroxyd X Magnesiumcarbonat</t>
  </si>
  <si>
    <t>Ammoniak</t>
  </si>
  <si>
    <t>Sojaöl</t>
  </si>
  <si>
    <t>Somatostatin Acetat</t>
  </si>
  <si>
    <t>Hemin</t>
  </si>
  <si>
    <t>Ajmalin</t>
  </si>
  <si>
    <t>Allergene (Pollen)</t>
  </si>
  <si>
    <t>Dihydrocodein Bitartrat</t>
  </si>
  <si>
    <t>Hexakaliumhexanatriumtrihydrogenpentacitrat</t>
  </si>
  <si>
    <t>Allantoin</t>
  </si>
  <si>
    <t>Wasser Für Injektionszwecke</t>
  </si>
  <si>
    <t>Salzsäure-Lösung</t>
  </si>
  <si>
    <t>Natriumglycerophosphat</t>
  </si>
  <si>
    <t>Natrium Dodecyloxycarbonylmethansulfonat</t>
  </si>
  <si>
    <t>Natrium Pentosan Polysulfat</t>
  </si>
  <si>
    <t>Natriumsulfat</t>
  </si>
  <si>
    <t>Natriumperchlorat</t>
  </si>
  <si>
    <t>Natriummonohydrogenphosphat</t>
  </si>
  <si>
    <t>Histidinhydrochlorid</t>
  </si>
  <si>
    <t>Zingiberis Rhizoma</t>
  </si>
  <si>
    <t>Ginkgonis Folium (Auszug)</t>
  </si>
  <si>
    <t>Glucose</t>
  </si>
  <si>
    <t>Talkum</t>
  </si>
  <si>
    <t>1-Napthylessigsäure</t>
  </si>
  <si>
    <t>Calciumsalze Der Sennoside A+B</t>
  </si>
  <si>
    <t>Eisen(Ii)-Lactat</t>
  </si>
  <si>
    <t>Eisen(Ii)-Sulfat</t>
  </si>
  <si>
    <t>Caryophylli Flos</t>
  </si>
  <si>
    <t>Fischleberöl</t>
  </si>
  <si>
    <t>Fischöl</t>
  </si>
  <si>
    <t>Natriumdihydrogenphosphat</t>
  </si>
  <si>
    <t>Kollagen</t>
  </si>
  <si>
    <t>Polysorbat 20</t>
  </si>
  <si>
    <t>Natriumcarbonat</t>
  </si>
  <si>
    <t>Prednisolon Succinat</t>
  </si>
  <si>
    <t>Etoricoxib</t>
  </si>
  <si>
    <t>Silbernitrat</t>
  </si>
  <si>
    <t>Rosmarini Aetheroleum</t>
  </si>
  <si>
    <t>Ginseng Radix (Auszug)</t>
  </si>
  <si>
    <t>Eisen(Iii)-Chlorid</t>
  </si>
  <si>
    <t>1,3,3-Trimethylnorbornan-2-On</t>
  </si>
  <si>
    <t>Weinsäure</t>
  </si>
  <si>
    <t>Trypsin</t>
  </si>
  <si>
    <t>Calcium Acamprosat</t>
  </si>
  <si>
    <t>Zolmitriptan</t>
  </si>
  <si>
    <t>Abciximab</t>
  </si>
  <si>
    <t>Adenosin</t>
  </si>
  <si>
    <t>Primulae Flos</t>
  </si>
  <si>
    <t>1-Propanol</t>
  </si>
  <si>
    <t>Cucurbitae Semen Oleum</t>
  </si>
  <si>
    <t>Ephedrinsulfat</t>
  </si>
  <si>
    <t>Escherichia Coli</t>
  </si>
  <si>
    <t>Ethanol</t>
  </si>
  <si>
    <t>Mittelkettige Triglyceride</t>
  </si>
  <si>
    <t>Vigabatrin</t>
  </si>
  <si>
    <t>Vinflunin</t>
  </si>
  <si>
    <t>Kalium 4-Aminobenzoat</t>
  </si>
  <si>
    <t>Dihydroergocryptin Methansulfonat</t>
  </si>
  <si>
    <t>Dimethylfumarat</t>
  </si>
  <si>
    <t>Absinthii Herba</t>
  </si>
  <si>
    <t>Rosmarini Folium</t>
  </si>
  <si>
    <t>Selendisulfid</t>
  </si>
  <si>
    <t>Ononidis Radix</t>
  </si>
  <si>
    <t>Natrium Fusidat</t>
  </si>
  <si>
    <t>Natriumhydrogencarbonat</t>
  </si>
  <si>
    <t>Xipamid</t>
  </si>
  <si>
    <t>Kalium Hydrogenaspartat</t>
  </si>
  <si>
    <t>Salizylsäurephenylester</t>
  </si>
  <si>
    <t>Physostigminsalicylat</t>
  </si>
  <si>
    <t>Pini Silvestris Aetheroleum</t>
  </si>
  <si>
    <t>Danaparoid</t>
  </si>
  <si>
    <t>Diethylaminsalicylat</t>
  </si>
  <si>
    <t>Omega-3-Säurenethylester</t>
  </si>
  <si>
    <t>Omega-3-Säuren-Triglyceride</t>
  </si>
  <si>
    <t>Fluvoxamin Hydrogenmaleat</t>
  </si>
  <si>
    <t>Calciumhydrogenphosphat</t>
  </si>
  <si>
    <t>Pectinum</t>
  </si>
  <si>
    <t>Pankreas(Extrakt)</t>
  </si>
  <si>
    <t>Panthenol</t>
  </si>
  <si>
    <t>Papayotin</t>
  </si>
  <si>
    <t>Dihydroergocornin Methansulfonat</t>
  </si>
  <si>
    <t>Codeinphosphat</t>
  </si>
  <si>
    <t>Kollagenase</t>
  </si>
  <si>
    <t>Kupferdichlorid</t>
  </si>
  <si>
    <t>Frangulae Cortex</t>
  </si>
  <si>
    <t>Kaliumdihydrogenphosphat</t>
  </si>
  <si>
    <t>Plantaginis Ovatae Semen</t>
  </si>
  <si>
    <t>Josamycin</t>
  </si>
  <si>
    <t>Kaliumhydrogencarbonat</t>
  </si>
  <si>
    <t>Liquiritiae Radix</t>
  </si>
  <si>
    <t>Levistici Radix</t>
  </si>
  <si>
    <t>Eucalypti Aetheroleum</t>
  </si>
  <si>
    <t>Alpha-Tocopherolacetat</t>
  </si>
  <si>
    <t>Nicotinaldehyd</t>
  </si>
  <si>
    <t>Nicotin</t>
  </si>
  <si>
    <t>Olivae Oleum</t>
  </si>
  <si>
    <t>Ornithin Aspartat</t>
  </si>
  <si>
    <t>Cimicifugae Rhizoma (Auszug)</t>
  </si>
  <si>
    <t>Citronellae Aetheroleum</t>
  </si>
  <si>
    <t>Caryophylli Aetheroleum</t>
  </si>
  <si>
    <t>Gentianae Radix</t>
  </si>
  <si>
    <t>Clevidipin Butyrat</t>
  </si>
  <si>
    <t>Roflumilast</t>
  </si>
  <si>
    <t>Rocuronium Bromid</t>
  </si>
  <si>
    <t>Raltitrexed</t>
  </si>
  <si>
    <t>Modafinil</t>
  </si>
  <si>
    <t>Thiamin Phosphat</t>
  </si>
  <si>
    <t>Glibenclamid</t>
  </si>
  <si>
    <t>Flutrimazol</t>
  </si>
  <si>
    <t>Fotemustin</t>
  </si>
  <si>
    <t>Dydrogesteron</t>
  </si>
  <si>
    <t>Rifampicin</t>
  </si>
  <si>
    <t>Retigabin</t>
  </si>
  <si>
    <t>Moxifloxacin</t>
  </si>
  <si>
    <t>Midazolam</t>
  </si>
  <si>
    <t>Mifepriston</t>
  </si>
  <si>
    <t>Miglitol</t>
  </si>
  <si>
    <t>Milrinon</t>
  </si>
  <si>
    <t>Flufenaminsäure</t>
  </si>
  <si>
    <t>Fludrocortison</t>
  </si>
  <si>
    <t>Flumazenil</t>
  </si>
  <si>
    <t>Fluocortolon</t>
  </si>
  <si>
    <t>Dornase Alfa</t>
  </si>
  <si>
    <t>Prulifloxacin</t>
  </si>
  <si>
    <t>Pyrazinamid</t>
  </si>
  <si>
    <t>Prucaloprid</t>
  </si>
  <si>
    <t>Methylthioninium Chlorid</t>
  </si>
  <si>
    <t>Mitomycin</t>
  </si>
  <si>
    <t>Mivacurium Chlorid</t>
  </si>
  <si>
    <t>Dronedaron</t>
  </si>
  <si>
    <t>Droperidol</t>
  </si>
  <si>
    <t>Prolin</t>
  </si>
  <si>
    <t>Felbamat</t>
  </si>
  <si>
    <t>Carbasalat Calcium</t>
  </si>
  <si>
    <t>Carbetocin</t>
  </si>
  <si>
    <t>Caroverin</t>
  </si>
  <si>
    <t>Propylthiouracil</t>
  </si>
  <si>
    <t>Cetrimonium Bromid</t>
  </si>
  <si>
    <t>Fampridin</t>
  </si>
  <si>
    <t>Chlorambucil</t>
  </si>
  <si>
    <t>Canrenoinsäure</t>
  </si>
  <si>
    <t>Calcium Saccharat</t>
  </si>
  <si>
    <t>Pirfenidon</t>
  </si>
  <si>
    <t>Primidon</t>
  </si>
  <si>
    <t>Lymecyclin</t>
  </si>
  <si>
    <t>Disulfiram</t>
  </si>
  <si>
    <t>Ciclopirox</t>
  </si>
  <si>
    <t>Ciclesonid</t>
  </si>
  <si>
    <t>Lomustin</t>
  </si>
  <si>
    <t>Etonogestrel</t>
  </si>
  <si>
    <t>Etoposid</t>
  </si>
  <si>
    <t>Etomidat</t>
  </si>
  <si>
    <t>Thiotepa</t>
  </si>
  <si>
    <t>Phenprocoumon</t>
  </si>
  <si>
    <t>Levomenol</t>
  </si>
  <si>
    <t>Taurin</t>
  </si>
  <si>
    <t>Thiamazol</t>
  </si>
  <si>
    <t>Taurolidin</t>
  </si>
  <si>
    <t>Tegafur</t>
  </si>
  <si>
    <t>Penicillamin</t>
  </si>
  <si>
    <t>Pentetreotid</t>
  </si>
  <si>
    <t>Tetracyclin</t>
  </si>
  <si>
    <t>Kebuzon</t>
  </si>
  <si>
    <t>Tacalcitol</t>
  </si>
  <si>
    <t>Iomeprol</t>
  </si>
  <si>
    <t>Desfluran</t>
  </si>
  <si>
    <t>Desogestrel</t>
  </si>
  <si>
    <t>Dexibuprofen</t>
  </si>
  <si>
    <t>Sulfametrol</t>
  </si>
  <si>
    <t>Olaflur</t>
  </si>
  <si>
    <t>Iobitridol</t>
  </si>
  <si>
    <t>Decitabin</t>
  </si>
  <si>
    <t>Dectaflur</t>
  </si>
  <si>
    <t>Nonivamid</t>
  </si>
  <si>
    <t>Iohexol</t>
  </si>
  <si>
    <t>Icatibant</t>
  </si>
  <si>
    <t>Ifosfamid</t>
  </si>
  <si>
    <t>Nilvadipin</t>
  </si>
  <si>
    <t>Cystein</t>
  </si>
  <si>
    <t>Serin</t>
  </si>
  <si>
    <t>Nicoboxil</t>
  </si>
  <si>
    <t>Glycopyrroniumbromid</t>
  </si>
  <si>
    <t>Clobazam</t>
  </si>
  <si>
    <t>Sertindol</t>
  </si>
  <si>
    <t>Myrtecain</t>
  </si>
  <si>
    <t>Nabilon</t>
  </si>
  <si>
    <t>Gadoteridol</t>
  </si>
  <si>
    <t>Clonazepam</t>
  </si>
  <si>
    <t>Acitretin</t>
  </si>
  <si>
    <t>Tirofiban Hydrochlorid</t>
  </si>
  <si>
    <t>Tranylcypromin Sulfat</t>
  </si>
  <si>
    <t>Triptorelin Embonat</t>
  </si>
  <si>
    <t>Tramazolin Hydrochlorid</t>
  </si>
  <si>
    <t>Triamcinolon Acetonid Dikaliumphosphat</t>
  </si>
  <si>
    <t>Chloroprocain Hydrochlorid</t>
  </si>
  <si>
    <t>Arachidis Oleum Raffinatum</t>
  </si>
  <si>
    <t>Pixantron</t>
  </si>
  <si>
    <t>Terbutalin Sulfat</t>
  </si>
  <si>
    <t>Chlortetracyclin Hydrochlorid</t>
  </si>
  <si>
    <t>Ciclopirox Olamin</t>
  </si>
  <si>
    <t>Buserelin Acetat</t>
  </si>
  <si>
    <t>Calcitonin</t>
  </si>
  <si>
    <t>Carbomer</t>
  </si>
  <si>
    <t>Chymotrypsin</t>
  </si>
  <si>
    <t>Eisensaccharose</t>
  </si>
  <si>
    <t>Methylsalicylat</t>
  </si>
  <si>
    <t>Rilmenidin Dihydrogenphosphat</t>
  </si>
  <si>
    <t>Nicorandil</t>
  </si>
  <si>
    <t>Betamethason Acetat</t>
  </si>
  <si>
    <t>Josamycin Propionat</t>
  </si>
  <si>
    <t>Ropivacain Hydrochlorid</t>
  </si>
  <si>
    <t>Bamipin Lactat</t>
  </si>
  <si>
    <t>Bendamustin Hydrochlorid</t>
  </si>
  <si>
    <t>Natrium Picosulfat</t>
  </si>
  <si>
    <t>Esomeprazol Magnesium</t>
  </si>
  <si>
    <t>Natriumacetat</t>
  </si>
  <si>
    <t>Sultamicillin Tosilat</t>
  </si>
  <si>
    <t>Prilocain Hydrochlorid</t>
  </si>
  <si>
    <t>Propiverin Hydrochlorid</t>
  </si>
  <si>
    <t>Procyclidin Hydrochlorid</t>
  </si>
  <si>
    <t>Protamin Hydrochlorid</t>
  </si>
  <si>
    <t>Prothipendylhydrochlorid</t>
  </si>
  <si>
    <t>Bleomycin Sulfat</t>
  </si>
  <si>
    <t>Oxaliplatin</t>
  </si>
  <si>
    <t>Gadodiamid</t>
  </si>
  <si>
    <t>Lanthancarbonat</t>
  </si>
  <si>
    <t>Natrium Furosemid</t>
  </si>
  <si>
    <t>Tetracosactid</t>
  </si>
  <si>
    <t>Atracurium Besilat</t>
  </si>
  <si>
    <t>Phenazon</t>
  </si>
  <si>
    <t>Atropinsulfat</t>
  </si>
  <si>
    <t>Tenecteplase</t>
  </si>
  <si>
    <t>Tipranavir</t>
  </si>
  <si>
    <t>Bivalirudin</t>
  </si>
  <si>
    <t>Brinzolamid</t>
  </si>
  <si>
    <t>Busulfan</t>
  </si>
  <si>
    <t>Agomelatin</t>
  </si>
  <si>
    <t>Amlodipin</t>
  </si>
  <si>
    <t>Anakinra</t>
  </si>
  <si>
    <t>Bosentan</t>
  </si>
  <si>
    <t>Buprenorphin</t>
  </si>
  <si>
    <t>Efavirenz</t>
  </si>
  <si>
    <t>Phenoxybenzamin Hydrochlorid</t>
  </si>
  <si>
    <t>Dibenzylethylendiaminphenoxymethylpenicillinat</t>
  </si>
  <si>
    <t>Polygelin</t>
  </si>
  <si>
    <t>Polidocanol</t>
  </si>
  <si>
    <t>Maprotilin Mesilat</t>
  </si>
  <si>
    <t>Rupatadin Fumarat</t>
  </si>
  <si>
    <t>Teicoplanin</t>
  </si>
  <si>
    <t>2-Phenylphenol</t>
  </si>
  <si>
    <t>Entacapon</t>
  </si>
  <si>
    <t>Cladribin</t>
  </si>
  <si>
    <t>Daclizumab</t>
  </si>
  <si>
    <t>Epoetin Alfa</t>
  </si>
  <si>
    <t>Gerinnungsfaktor Viia, Rekombinant - Eptacog Alfa (Aktiviert)</t>
  </si>
  <si>
    <t>Daptomycin</t>
  </si>
  <si>
    <t>Deferipron</t>
  </si>
  <si>
    <t>Dexrazoxan</t>
  </si>
  <si>
    <t>Filgrastim</t>
  </si>
  <si>
    <t>Imiglucerase</t>
  </si>
  <si>
    <t>Insulin Aspart</t>
  </si>
  <si>
    <t>Irbesartan</t>
  </si>
  <si>
    <t>Lamivudin</t>
  </si>
  <si>
    <t>Levodopa</t>
  </si>
  <si>
    <t>Mitotan</t>
  </si>
  <si>
    <t>Nepafenac</t>
  </si>
  <si>
    <t>Nitisinon</t>
  </si>
  <si>
    <t>Glimepirid</t>
  </si>
  <si>
    <t>Hydroxycarbamid</t>
  </si>
  <si>
    <t>Iloprost</t>
  </si>
  <si>
    <t>Insulin Glargin</t>
  </si>
  <si>
    <t>Leflunomid</t>
  </si>
  <si>
    <t>Mecasermin</t>
  </si>
  <si>
    <t>Nelarabin</t>
  </si>
  <si>
    <t>Nevirapin</t>
  </si>
  <si>
    <t>Olanzapin</t>
  </si>
  <si>
    <t>Oxybutynin</t>
  </si>
  <si>
    <t>Paclitaxel</t>
  </si>
  <si>
    <t>Polyestradiol Phosphat</t>
  </si>
  <si>
    <t>Prasteron Enantat</t>
  </si>
  <si>
    <t>Ornithin Hydrochlorid</t>
  </si>
  <si>
    <t>Pyrithion Zink</t>
  </si>
  <si>
    <t>Oxybuprocain Hydrochlorid</t>
  </si>
  <si>
    <t>Natrium Pantothenat</t>
  </si>
  <si>
    <t>Paromomycin Sulfat</t>
  </si>
  <si>
    <t>Urapidil Hydrochlorid</t>
  </si>
  <si>
    <t>Dinatrium Gadoxetat</t>
  </si>
  <si>
    <t>Folsäure</t>
  </si>
  <si>
    <t>Calcipotriol</t>
  </si>
  <si>
    <t>Naftifin Hydrochlorid</t>
  </si>
  <si>
    <t>Nonoxynol</t>
  </si>
  <si>
    <t>Noscapinhydrochlorid</t>
  </si>
  <si>
    <t>Epolamin Diclofenacat</t>
  </si>
  <si>
    <t>Zuclopenthixol Decanoat</t>
  </si>
  <si>
    <t>Wasser</t>
  </si>
  <si>
    <t>Haloperidol Decanoat</t>
  </si>
  <si>
    <t>Protein S</t>
  </si>
  <si>
    <t>Brotizolam</t>
  </si>
  <si>
    <t>Betiatid</t>
  </si>
  <si>
    <t>Bicalutamid</t>
  </si>
  <si>
    <t>Bezafibrat</t>
  </si>
  <si>
    <t>Omeprazol Magnesium</t>
  </si>
  <si>
    <t>Octenidin Dihydrochlorid</t>
  </si>
  <si>
    <t>Natriumselenat</t>
  </si>
  <si>
    <t>Thioctsäure</t>
  </si>
  <si>
    <t>Ascorbinsäure</t>
  </si>
  <si>
    <t>Nicomorphin Hydrochlorid</t>
  </si>
  <si>
    <t>Nicotinditartrat</t>
  </si>
  <si>
    <t>Mebeverin Hydrochlorid</t>
  </si>
  <si>
    <t>Alpha-Tocopherol</t>
  </si>
  <si>
    <t>Humanes Papillomvirus-Typ 11 L1-Protein</t>
  </si>
  <si>
    <t>Humanes Papillomvirus-Typ 6 L1-Protein</t>
  </si>
  <si>
    <t>Humanes Papillomvirus-Typ 16 L1-Protein</t>
  </si>
  <si>
    <t>Humanes Papillomvirus-Typ 18 L1-Protein</t>
  </si>
  <si>
    <t>Benzylalkohol</t>
  </si>
  <si>
    <t>Melitracen Hydrochlorid</t>
  </si>
  <si>
    <t>Neostigmin Metilsulfat</t>
  </si>
  <si>
    <t>Kaliummonohydrogenphosphat</t>
  </si>
  <si>
    <t>Piritramid</t>
  </si>
  <si>
    <t>Arginin</t>
  </si>
  <si>
    <t>Articain</t>
  </si>
  <si>
    <t>Atovaquon</t>
  </si>
  <si>
    <t>Lenograstim</t>
  </si>
  <si>
    <t>D-Glucose 1-Phosphat Dinatriumsalz</t>
  </si>
  <si>
    <t>Auranofin</t>
  </si>
  <si>
    <t>Goserelin Acetat</t>
  </si>
  <si>
    <t>Histrelin Acetat</t>
  </si>
  <si>
    <t>Hyaluronidase</t>
  </si>
  <si>
    <t>Hexoprenalin Sulfat</t>
  </si>
  <si>
    <t>Saccharose</t>
  </si>
  <si>
    <t>Azacitidin</t>
  </si>
  <si>
    <t>Amylmetacresol</t>
  </si>
  <si>
    <t>Natrium Flucloxacillinat</t>
  </si>
  <si>
    <t>Indinavir Sulfat</t>
  </si>
  <si>
    <t>Fusafungin</t>
  </si>
  <si>
    <t>Carmellose Natrium</t>
  </si>
  <si>
    <t>Milchsäure</t>
  </si>
  <si>
    <t>Hypromellose</t>
  </si>
  <si>
    <t>Didanosin</t>
  </si>
  <si>
    <t>Amidefrin Mesilat</t>
  </si>
  <si>
    <t>Amisulprid</t>
  </si>
  <si>
    <t>Glucagon Hydrochlorid</t>
  </si>
  <si>
    <t>Epinastin Hydrochlorid</t>
  </si>
  <si>
    <t>Epinephrin Hydrogentartrat</t>
  </si>
  <si>
    <t>Esmolol Hydrochlorid</t>
  </si>
  <si>
    <t>Ethambutol Dihydrochlorid</t>
  </si>
  <si>
    <t>Dinatrium Estramustin Phosphat</t>
  </si>
  <si>
    <t>Gentamicinsulfat</t>
  </si>
  <si>
    <t>Etilefrin Hydrochlorid</t>
  </si>
  <si>
    <t>Dihydrocodein Thiocyanat</t>
  </si>
  <si>
    <t>Dimetinden Maleat</t>
  </si>
  <si>
    <t>Dobutamin Hydrochlorid</t>
  </si>
  <si>
    <t>Diphenylpyralin Hydrochlorid</t>
  </si>
  <si>
    <t>Magnesiumoxid</t>
  </si>
  <si>
    <t>Glyceroltrinitrat</t>
  </si>
  <si>
    <t>Foeniculi Amari Fructus Aetheroleum</t>
  </si>
  <si>
    <t>Liquiritiae Radix (Auszug)</t>
  </si>
  <si>
    <t>Anisi Aetheroleum</t>
  </si>
  <si>
    <t>Adapalen</t>
  </si>
  <si>
    <t>Albendazol</t>
  </si>
  <si>
    <t>Desmopressin Acetat</t>
  </si>
  <si>
    <t>Lactobacillus Acidophilus (Auszug, Produkte)</t>
  </si>
  <si>
    <t>Plantaginis Ovatae Seminis Tegumentum</t>
  </si>
  <si>
    <t>Vindesin Sulfat</t>
  </si>
  <si>
    <t>Vinblastin Sulfat</t>
  </si>
  <si>
    <t>Acemetacin</t>
  </si>
  <si>
    <t>Cyclizin Hydrochlorid</t>
  </si>
  <si>
    <t>Colestyramin</t>
  </si>
  <si>
    <t>Idursulfase</t>
  </si>
  <si>
    <t>Valsartan</t>
  </si>
  <si>
    <t>Zidovudin</t>
  </si>
  <si>
    <t>Dasatinib</t>
  </si>
  <si>
    <t>Voriconazol</t>
  </si>
  <si>
    <t>Zonisamid</t>
  </si>
  <si>
    <t>Vibrio Cholerae</t>
  </si>
  <si>
    <t>Rotavirus</t>
  </si>
  <si>
    <t>Ranibizumab</t>
  </si>
  <si>
    <t>Dinatrium Clodronat</t>
  </si>
  <si>
    <t>Pini Pumilionis Aetheroleum</t>
  </si>
  <si>
    <t>Hefe</t>
  </si>
  <si>
    <t>2-(2-Carbamoylphenoxy)Essigsäure</t>
  </si>
  <si>
    <t>Imipenem</t>
  </si>
  <si>
    <t>Dinatrium Fosfomycinat</t>
  </si>
  <si>
    <t>Cisplatin</t>
  </si>
  <si>
    <t>Vinorelbintartrat</t>
  </si>
  <si>
    <t>Dinatriumselenit</t>
  </si>
  <si>
    <t>Docosanol</t>
  </si>
  <si>
    <t>Nalbuphin Hydrochlorid</t>
  </si>
  <si>
    <t>Methohexital Natrium</t>
  </si>
  <si>
    <t>Phenylephrin</t>
  </si>
  <si>
    <t>Bromelain</t>
  </si>
  <si>
    <t>Tianeptin Natrium</t>
  </si>
  <si>
    <t>Zuclopenthixol Acetat</t>
  </si>
  <si>
    <t>N-Acetyltyrosin</t>
  </si>
  <si>
    <t>C1-Esterase-Inhibitor</t>
  </si>
  <si>
    <t>Calciumphosphat</t>
  </si>
  <si>
    <t>Fenoterol Hydrobromid</t>
  </si>
  <si>
    <t>Norepinephrintartrat Monohydrat</t>
  </si>
  <si>
    <t>Dacarbazin</t>
  </si>
  <si>
    <t>Moxonidin</t>
  </si>
  <si>
    <t>Frovatriptan Succinat</t>
  </si>
  <si>
    <t>Flupentixol Decanoat</t>
  </si>
  <si>
    <t>Bumetanid</t>
  </si>
  <si>
    <t>Amorolfin Hydrochlorid</t>
  </si>
  <si>
    <t>Arginin Aspartat</t>
  </si>
  <si>
    <t>Iodixanol</t>
  </si>
  <si>
    <t>Thiamin Disulfid</t>
  </si>
  <si>
    <t>Kupfersulfat</t>
  </si>
  <si>
    <t>Butizid</t>
  </si>
  <si>
    <t>Brivudin</t>
  </si>
  <si>
    <t>Aluminiumhydroxid</t>
  </si>
  <si>
    <t>Bromfenac</t>
  </si>
  <si>
    <t>Flunarizin Dihydrochlorid</t>
  </si>
  <si>
    <t>Tetracain</t>
  </si>
  <si>
    <t>Perindopril Arginin</t>
  </si>
  <si>
    <t>Sultiam</t>
  </si>
  <si>
    <t>Ziprasidonhydrochlorid</t>
  </si>
  <si>
    <t>Protein-Silber</t>
  </si>
  <si>
    <t>Corticorelin Triflutat</t>
  </si>
  <si>
    <t>Corynebacterium Diphtheriae (Auszug, Produkte)</t>
  </si>
  <si>
    <t>Erythromycin Lactobionat</t>
  </si>
  <si>
    <t>Magnesiumcarbonat, Neutral</t>
  </si>
  <si>
    <t>Calciumgluconat</t>
  </si>
  <si>
    <t>Sulfadiazin Silber</t>
  </si>
  <si>
    <t>Lactobionsäure</t>
  </si>
  <si>
    <t>Essigsäure</t>
  </si>
  <si>
    <t>Testosteron Undecenoat</t>
  </si>
  <si>
    <t>Riboflavin</t>
  </si>
  <si>
    <t>Nicotinresinat</t>
  </si>
  <si>
    <t>Humanalbumin</t>
  </si>
  <si>
    <t>Natrium Riboflavinphosphat</t>
  </si>
  <si>
    <t>Hydroxocobalamin Acetat</t>
  </si>
  <si>
    <t>Pyrantel Embonat</t>
  </si>
  <si>
    <t>Levofloxacin</t>
  </si>
  <si>
    <t>Gerinnungsfaktor Ix</t>
  </si>
  <si>
    <t>Natriumalendronat</t>
  </si>
  <si>
    <t>Gerinnungsfaktor Vii</t>
  </si>
  <si>
    <t>Antithrombin Iii</t>
  </si>
  <si>
    <t>Gerinnungsfaktor Ii</t>
  </si>
  <si>
    <t>Gerinnungsfaktor Viii</t>
  </si>
  <si>
    <t>Hepatitis-B-Virus-Antigen</t>
  </si>
  <si>
    <t>Gerinnungsfaktor X</t>
  </si>
  <si>
    <t>Blutplasma</t>
  </si>
  <si>
    <t>Zinksulfat</t>
  </si>
  <si>
    <t>Eculizumab</t>
  </si>
  <si>
    <t>Natrium 4-Hydroxybutyrat</t>
  </si>
  <si>
    <t>Emedastin Difumarat</t>
  </si>
  <si>
    <t>Epoetin Zeta</t>
  </si>
  <si>
    <t>Vildagliptin</t>
  </si>
  <si>
    <t>Ziconotid Acetat</t>
  </si>
  <si>
    <t>Ranolazin</t>
  </si>
  <si>
    <t>Ribavirin</t>
  </si>
  <si>
    <t>Ritonavir</t>
  </si>
  <si>
    <t>Sirolimus</t>
  </si>
  <si>
    <t>Tacrolimus</t>
  </si>
  <si>
    <t>Reteplase</t>
  </si>
  <si>
    <t>Riluzol</t>
  </si>
  <si>
    <t>Rivastigmin</t>
  </si>
  <si>
    <t>Rufinamid</t>
  </si>
  <si>
    <t>Sildenafil</t>
  </si>
  <si>
    <t>Somatropin</t>
  </si>
  <si>
    <t>Telmisartan</t>
  </si>
  <si>
    <t>Testosteron</t>
  </si>
  <si>
    <t>Timolol</t>
  </si>
  <si>
    <t>Teriparatid</t>
  </si>
  <si>
    <t>Thalidomid</t>
  </si>
  <si>
    <t>Tolcapon</t>
  </si>
  <si>
    <t>Histamindihydrochlorid</t>
  </si>
  <si>
    <t>Saxagliptin</t>
  </si>
  <si>
    <t>Nilotinib</t>
  </si>
  <si>
    <t>Liraglutid</t>
  </si>
  <si>
    <t>Gelbfiebervirus</t>
  </si>
  <si>
    <t>Hepatitis-A-Virus</t>
  </si>
  <si>
    <t>Bordetella Pertussis</t>
  </si>
  <si>
    <t>Ofatumumab</t>
  </si>
  <si>
    <t>Maraviroc</t>
  </si>
  <si>
    <t>Mercaptamin Hydrochlorid</t>
  </si>
  <si>
    <t>Telbivudin</t>
  </si>
  <si>
    <t>Clostridium Tetani (Auszug, Produkte)</t>
  </si>
  <si>
    <t>Mumpsvirus</t>
  </si>
  <si>
    <t>Agalsidase Beta</t>
  </si>
  <si>
    <t>Diarsentrioxyd</t>
  </si>
  <si>
    <t>Caspofungin Acetat</t>
  </si>
  <si>
    <t>Eptifibatid</t>
  </si>
  <si>
    <t>Fondaparinux Natrium</t>
  </si>
  <si>
    <t>Omalizumab</t>
  </si>
  <si>
    <t>Rituximab</t>
  </si>
  <si>
    <t>Bimatoprost</t>
  </si>
  <si>
    <t>Capecitabin</t>
  </si>
  <si>
    <t>Cetrorelix Acetat</t>
  </si>
  <si>
    <t>Follitropin Beta</t>
  </si>
  <si>
    <t>Parecoxib Natrium</t>
  </si>
  <si>
    <t>Tadalafil</t>
  </si>
  <si>
    <t>Travoprost</t>
  </si>
  <si>
    <t>Trastuzumab</t>
  </si>
  <si>
    <t>Zinkdiacetat</t>
  </si>
  <si>
    <t>Zinkoxid</t>
  </si>
  <si>
    <t>Tanninum Albuminatum</t>
  </si>
  <si>
    <t>Betain</t>
  </si>
  <si>
    <t>Clopidogrel Sulfat</t>
  </si>
  <si>
    <t>Masernvirus</t>
  </si>
  <si>
    <t>Darunavir</t>
  </si>
  <si>
    <t>Amlodipin Maleat</t>
  </si>
  <si>
    <t>Lapatinib</t>
  </si>
  <si>
    <t>Febuxostat</t>
  </si>
  <si>
    <t>Fosaprepitant</t>
  </si>
  <si>
    <t>Panitumumab</t>
  </si>
  <si>
    <t>Faktor Viii-Inhibitor-Bypassing-Aktivität</t>
  </si>
  <si>
    <t>Alitretinoin</t>
  </si>
  <si>
    <t>Atosiban Acetat</t>
  </si>
  <si>
    <t>Celecoxib</t>
  </si>
  <si>
    <t>Corifollitropin Alfa</t>
  </si>
  <si>
    <t>Bexaroten</t>
  </si>
  <si>
    <t>Desloratadin</t>
  </si>
  <si>
    <t>Ganciclovir Natrium</t>
  </si>
  <si>
    <t>Interferon Alfa</t>
  </si>
  <si>
    <t>Lopinavir</t>
  </si>
  <si>
    <t>Gerinnungsfaktor Ix, Rekombinant (Nonacog Alfa)</t>
  </si>
  <si>
    <t>Pramipexol Dihydrochlorid</t>
  </si>
  <si>
    <t>Eflornithin Hydrochlorid</t>
  </si>
  <si>
    <t>Infliximab</t>
  </si>
  <si>
    <t>Insulin Detemir</t>
  </si>
  <si>
    <t>Interferon Beta</t>
  </si>
  <si>
    <t>Mercaptamin Bitartrat</t>
  </si>
  <si>
    <t>Pegvisomant</t>
  </si>
  <si>
    <t>Rasburicase</t>
  </si>
  <si>
    <t>Catumaxomab</t>
  </si>
  <si>
    <t>Lacosamid</t>
  </si>
  <si>
    <t>Ambrisentan</t>
  </si>
  <si>
    <t>Axitinib</t>
  </si>
  <si>
    <t>Certolizumab Pegol</t>
  </si>
  <si>
    <t>Gonadotropes Hormon</t>
  </si>
  <si>
    <t>Sevelamer</t>
  </si>
  <si>
    <t>Fulvestrant</t>
  </si>
  <si>
    <t>Interferon Gamma</t>
  </si>
  <si>
    <t>Thrombin</t>
  </si>
  <si>
    <t>Zinkcitrat</t>
  </si>
  <si>
    <t>Zinkdigluconat</t>
  </si>
  <si>
    <t>Atazanavir</t>
  </si>
  <si>
    <t>Natrium Mycophenolat</t>
  </si>
  <si>
    <t>Natrium Ibandronat</t>
  </si>
  <si>
    <t>Adalimumab</t>
  </si>
  <si>
    <t>Miglustat</t>
  </si>
  <si>
    <t>Insulin Glulisin</t>
  </si>
  <si>
    <t>Posaconazol</t>
  </si>
  <si>
    <t>Zink Orotat</t>
  </si>
  <si>
    <t>Bevacizumab</t>
  </si>
  <si>
    <t>Gerinnungsfaktor Viii, Rekombinant (Moroctocog Alfa)</t>
  </si>
  <si>
    <t>Gerinnungsfaktor Viii, Rekombinant (Octocog Alfa)</t>
  </si>
  <si>
    <t>Tigecyclin</t>
  </si>
  <si>
    <t>Aprepitant</t>
  </si>
  <si>
    <t>Laronidase</t>
  </si>
  <si>
    <t>Carglumsäure</t>
  </si>
  <si>
    <t>Palonosetron Hydrochlorid</t>
  </si>
  <si>
    <t>Abatacept</t>
  </si>
  <si>
    <t>Hexaminolävulinat-Hydrochlorid</t>
  </si>
  <si>
    <t>Galsulfase</t>
  </si>
  <si>
    <t>Alglucosidase Alfa</t>
  </si>
  <si>
    <t>Aliskiren</t>
  </si>
  <si>
    <t>Entecavir</t>
  </si>
  <si>
    <t>Methyl 5-Aminolevulinat Hydrochlorid</t>
  </si>
  <si>
    <t>Exenatide</t>
  </si>
  <si>
    <t>Deferasirox</t>
  </si>
  <si>
    <t>Amlodipin Mesilat</t>
  </si>
  <si>
    <t>Anidulafungin</t>
  </si>
  <si>
    <t>Vardenafil Hydrochlorid</t>
  </si>
  <si>
    <t>Palifermin</t>
  </si>
  <si>
    <t>Rotigotin</t>
  </si>
  <si>
    <t>Temsirolimus</t>
  </si>
  <si>
    <t>5-Aminolevulinsäure Hydrochlorid</t>
  </si>
  <si>
    <t>Clofarabin</t>
  </si>
  <si>
    <t>Natalizumab</t>
  </si>
  <si>
    <t>Atazanavir Sulfat</t>
  </si>
  <si>
    <t>Flupentixol Dihydrochlorid</t>
  </si>
  <si>
    <t>Cetylpyridiniumchlorid</t>
  </si>
  <si>
    <t>Guanfacin Hydrochlorid</t>
  </si>
  <si>
    <t>Temozolomid</t>
  </si>
  <si>
    <t>Sugammadex</t>
  </si>
  <si>
    <t>Dimeglumin Gadobenat</t>
  </si>
  <si>
    <t>Moxifloxacin Hydrochlorid</t>
  </si>
  <si>
    <t>Methylnaltrexoniumbromid</t>
  </si>
  <si>
    <t>Fosamprenavir Calcium</t>
  </si>
  <si>
    <t>Articain Hydrochlorid</t>
  </si>
  <si>
    <t>Tamsulosin Hydrochlorid</t>
  </si>
  <si>
    <t>Kaliumhydrogentartrat</t>
  </si>
  <si>
    <t>Koffein</t>
  </si>
  <si>
    <t>Stavudin</t>
  </si>
  <si>
    <t>Kaliumacetat</t>
  </si>
  <si>
    <t>Esomeprazol Natrium</t>
  </si>
  <si>
    <t>Gonadorelin Acetat</t>
  </si>
  <si>
    <t>Bariumsulfat</t>
  </si>
  <si>
    <t>Gemcitabin Hydrochlorid</t>
  </si>
  <si>
    <t>Isotretinoin</t>
  </si>
  <si>
    <t>Etravirin</t>
  </si>
  <si>
    <t>Japanische Enzephalitis Virus</t>
  </si>
  <si>
    <t>Labetalol Hydrochlorid</t>
  </si>
  <si>
    <t>Benzocain</t>
  </si>
  <si>
    <t>Simeticon</t>
  </si>
  <si>
    <t>Pegfilgrastim</t>
  </si>
  <si>
    <t>Diltiazem Hydrochlorid</t>
  </si>
  <si>
    <t>Ceftriaxon Dinatrium</t>
  </si>
  <si>
    <t>Gadotersäure</t>
  </si>
  <si>
    <t>Lansoprazol</t>
  </si>
  <si>
    <t>Fosfomycin-Trometamol</t>
  </si>
  <si>
    <t>Fluvastatin Natrium</t>
  </si>
  <si>
    <t>Cytarabin</t>
  </si>
  <si>
    <t>Suxamethonium Chlorid</t>
  </si>
  <si>
    <t>Insulin</t>
  </si>
  <si>
    <t>Alemtuzumab</t>
  </si>
  <si>
    <t>Rabiesvirus</t>
  </si>
  <si>
    <t>Frühsommer-Meningoencephalitis-Virus</t>
  </si>
  <si>
    <t>Metoclopramidhydrochlorid</t>
  </si>
  <si>
    <t>Alteplase</t>
  </si>
  <si>
    <t>Pyridoxin Hydrochlorid</t>
  </si>
  <si>
    <t>Lysin Hydrochlorid</t>
  </si>
  <si>
    <t>Naltrexon Hydrochlorid</t>
  </si>
  <si>
    <t>Aripiprazol</t>
  </si>
  <si>
    <t>Piperacillin-Natrium</t>
  </si>
  <si>
    <t>Paroxetin Hydrochlorid</t>
  </si>
  <si>
    <t>Olmesartan Medoxomil</t>
  </si>
  <si>
    <t>Doxorubicin Hydrochlorid</t>
  </si>
  <si>
    <t>Phenytoin Natrium</t>
  </si>
  <si>
    <t>Natrium Liothyroninat</t>
  </si>
  <si>
    <t>Ampicillin Natrium</t>
  </si>
  <si>
    <t>Nystatin</t>
  </si>
  <si>
    <t>Doxazosin Mesilat</t>
  </si>
  <si>
    <t>Felodipin</t>
  </si>
  <si>
    <t>Betahistin Dihydrochlorid</t>
  </si>
  <si>
    <t>Cefazolin Natrium</t>
  </si>
  <si>
    <t>Quinagolid Hydrochlorid</t>
  </si>
  <si>
    <t>Fludarabin Phosphat</t>
  </si>
  <si>
    <t>Sulbactam Natrium</t>
  </si>
  <si>
    <t>Nadroparin Calcium</t>
  </si>
  <si>
    <t>Neomycin Sulfat</t>
  </si>
  <si>
    <t>Rabeprazol Natrium</t>
  </si>
  <si>
    <t>Timololmaleat</t>
  </si>
  <si>
    <t>Salicylsäure</t>
  </si>
  <si>
    <t>Belimumab</t>
  </si>
  <si>
    <t>Distrontium Ranelat</t>
  </si>
  <si>
    <t>Perflutren</t>
  </si>
  <si>
    <t>Natriumhyaluronat</t>
  </si>
  <si>
    <t>Amlodipin Besilat</t>
  </si>
  <si>
    <t>Betamethason Dinatriumphosphat</t>
  </si>
  <si>
    <t>Deferoxamin Mesilat</t>
  </si>
  <si>
    <t>Memantin Hydrochlorid</t>
  </si>
  <si>
    <t>Natriumlactat</t>
  </si>
  <si>
    <t>Magnesiumhydroxid</t>
  </si>
  <si>
    <t>Biperiden</t>
  </si>
  <si>
    <t>Clenbuterol Hydrochlorid</t>
  </si>
  <si>
    <t>Magnesiumchlorid</t>
  </si>
  <si>
    <t>Ibuprofen Lysin</t>
  </si>
  <si>
    <t>Natrium Amoxicillinat</t>
  </si>
  <si>
    <t>Mianserin Hydrochlorid</t>
  </si>
  <si>
    <t>Mercaptopurin</t>
  </si>
  <si>
    <t>Natriumalginat</t>
  </si>
  <si>
    <t>Methylphenidat Hydrochlorid</t>
  </si>
  <si>
    <t>Mepivacain Hydrochlorid</t>
  </si>
  <si>
    <t>Ertapenem Natrium</t>
  </si>
  <si>
    <t>Heparin Natrium</t>
  </si>
  <si>
    <t>Gliclazid</t>
  </si>
  <si>
    <t>Enoxaparin Natrium</t>
  </si>
  <si>
    <t>Fluocinolon Acetonid</t>
  </si>
  <si>
    <t>Loperamid Hydrochlorid</t>
  </si>
  <si>
    <t>Prednisolon Acetat</t>
  </si>
  <si>
    <t>Phenylephrinhydrochlorid</t>
  </si>
  <si>
    <t>Cilastatin Natrium</t>
  </si>
  <si>
    <t>Omeprazol Natrium</t>
  </si>
  <si>
    <t>Isoconazol Nitrat</t>
  </si>
  <si>
    <t>Tamoxifencitrat</t>
  </si>
  <si>
    <t>Natriumhydroxid</t>
  </si>
  <si>
    <t>Carmustin</t>
  </si>
  <si>
    <t>Mecetronium Etilsulfat</t>
  </si>
  <si>
    <t>Chlorphenamin Hydrogenmaleat</t>
  </si>
  <si>
    <t>Nitrendipin</t>
  </si>
  <si>
    <t>Ergocalciferol</t>
  </si>
  <si>
    <t>Zinkchlorid</t>
  </si>
  <si>
    <t>Melatonin</t>
  </si>
  <si>
    <t>Insulin Lispro</t>
  </si>
  <si>
    <t>Methotrexat</t>
  </si>
  <si>
    <t>Palivizumab</t>
  </si>
  <si>
    <t>Calciumsulfat</t>
  </si>
  <si>
    <t>Mitoxantron Dihydrochlorid</t>
  </si>
  <si>
    <t>Rizatriptan Benzoat</t>
  </si>
  <si>
    <t>Oxymetazolin Hydrochlorid</t>
  </si>
  <si>
    <t>Paracetamol</t>
  </si>
  <si>
    <t>Phenoxymethylpenicillin-Kalium</t>
  </si>
  <si>
    <t>Cyclophosphamid</t>
  </si>
  <si>
    <t>Midodrin Hydrochlorid</t>
  </si>
  <si>
    <t>Nomegestrol Acetat</t>
  </si>
  <si>
    <t>Calcium Folinat</t>
  </si>
  <si>
    <t>Ibritumomab Tiuxetan</t>
  </si>
  <si>
    <t>Metronidazol</t>
  </si>
  <si>
    <t>Torasemid</t>
  </si>
  <si>
    <t>Peginterferon Alfa-2b</t>
  </si>
  <si>
    <t>Biperiden Hydrochlorid</t>
  </si>
  <si>
    <t>Dimethylsulfoxid</t>
  </si>
  <si>
    <t>Atorvastatin Calcium</t>
  </si>
  <si>
    <t>Trazodon Hydrochlorid</t>
  </si>
  <si>
    <t>Rutosid</t>
  </si>
  <si>
    <t>Amitriptylin Hydrochlorid</t>
  </si>
  <si>
    <t>Dorzolamid Hydrochlorid</t>
  </si>
  <si>
    <t>Carbidopa</t>
  </si>
  <si>
    <t>Furosemid</t>
  </si>
  <si>
    <t>Magaldrat</t>
  </si>
  <si>
    <t>Sorafenib Tosylate</t>
  </si>
  <si>
    <t>Cyproteron Acetat</t>
  </si>
  <si>
    <t>Levocarnitin</t>
  </si>
  <si>
    <t>Clonidin Hydrochlorid</t>
  </si>
  <si>
    <t>Baclofen</t>
  </si>
  <si>
    <t>Glipizid</t>
  </si>
  <si>
    <t>Lenalidomid</t>
  </si>
  <si>
    <t>Oxetacain</t>
  </si>
  <si>
    <t>Progesteron</t>
  </si>
  <si>
    <t>Pantoprazol Natrium</t>
  </si>
  <si>
    <t>Phenoxymethylpenicillin</t>
  </si>
  <si>
    <t>Ibuprofen</t>
  </si>
  <si>
    <t>Minoxidil</t>
  </si>
  <si>
    <t>Oxycodon Hydrochlorid</t>
  </si>
  <si>
    <t>Miconazol</t>
  </si>
  <si>
    <t>Solifenacin Succinat</t>
  </si>
  <si>
    <t>Nifedipin</t>
  </si>
  <si>
    <t>Fentanyl</t>
  </si>
  <si>
    <t>Naproxen</t>
  </si>
  <si>
    <t>Triamcinolon Acetonid</t>
  </si>
  <si>
    <t>Von Willebrand Faktor Aus Menschlichem Plasma</t>
  </si>
  <si>
    <t>Metoprolol Tartrat</t>
  </si>
  <si>
    <t>Valaciclovirhydrochlorid</t>
  </si>
  <si>
    <t>Naphazolin Hydrochlorid</t>
  </si>
  <si>
    <t>Isosorbidmononitrat</t>
  </si>
  <si>
    <t>Nandrolon Decanoat</t>
  </si>
  <si>
    <t>Natriumpolystyrolsulfonat</t>
  </si>
  <si>
    <t>Dabigatranetexilatmesilat</t>
  </si>
  <si>
    <t>Anagrelidhydrochlorid</t>
  </si>
  <si>
    <t>Bromocriptin Mesilat</t>
  </si>
  <si>
    <t>Calcium Lactat Gluconat</t>
  </si>
  <si>
    <t>Guaifenesin</t>
  </si>
  <si>
    <t>Flecainid Acetat</t>
  </si>
  <si>
    <t>Valproinsäure</t>
  </si>
  <si>
    <t>Alfentanil Hydrochlorid</t>
  </si>
  <si>
    <t>Arginin Glutamat</t>
  </si>
  <si>
    <t>Azelastin Hydrochlorid</t>
  </si>
  <si>
    <t>Zink Bacitracin</t>
  </si>
  <si>
    <t>Cefamandol Nafat</t>
  </si>
  <si>
    <t>Bupropion Hydrochlorid</t>
  </si>
  <si>
    <t>Benzoesäure</t>
  </si>
  <si>
    <t>Eisen(Ii)-Fumarat</t>
  </si>
  <si>
    <t>Pentoxyverin Citrat</t>
  </si>
  <si>
    <t>Ranitidin Hydrochlorid</t>
  </si>
  <si>
    <t>Urofollitropin</t>
  </si>
  <si>
    <t>Diphenhydramin Hydrochlorid</t>
  </si>
  <si>
    <t>Granisetron Hydrochlorid</t>
  </si>
  <si>
    <t>Pheniramin Hydrogenmaleat</t>
  </si>
  <si>
    <t>Quinapril Hydrochlorid</t>
  </si>
  <si>
    <t>Remifentanil Hydrochlorid</t>
  </si>
  <si>
    <t>Vancomycin Hydrochlorid</t>
  </si>
  <si>
    <t>Verapamil Hydrochlorid</t>
  </si>
  <si>
    <t>Diacerein</t>
  </si>
  <si>
    <t>Cisatracurium Besilat</t>
  </si>
  <si>
    <t>Calcium Pantothenat</t>
  </si>
  <si>
    <t>Levobupivacain Hydrochlorid</t>
  </si>
  <si>
    <t>Estradiol Valerat</t>
  </si>
  <si>
    <t>Morphinhydrochlorid</t>
  </si>
  <si>
    <t>Formoterol Fumarat</t>
  </si>
  <si>
    <t>Sauerstoff</t>
  </si>
  <si>
    <t>Clomipramin Hydrochlorid</t>
  </si>
  <si>
    <t>Idarubicin Hydrochlorid</t>
  </si>
  <si>
    <t>Triptorelin Acetat</t>
  </si>
  <si>
    <t>Escitalopram Oxalat</t>
  </si>
  <si>
    <t>Benzathin Benzylpenicillin</t>
  </si>
  <si>
    <t>Indium Chlorid [*111*In]</t>
  </si>
  <si>
    <t>Natrium Methylprednisolon Succinat</t>
  </si>
  <si>
    <t>Atomoxetin Hydrochlorid</t>
  </si>
  <si>
    <t>Aktivkohle</t>
  </si>
  <si>
    <t>Dexamethason Dinatriumphosphat</t>
  </si>
  <si>
    <t>Erythromycinethylsuccinat</t>
  </si>
  <si>
    <t>Chlormadinonacetat</t>
  </si>
  <si>
    <t>Clindamycin Hydrochlorid</t>
  </si>
  <si>
    <t>Citalopram Hydrobromid</t>
  </si>
  <si>
    <t>Clindamycin Phosphat</t>
  </si>
  <si>
    <t>Colchicin</t>
  </si>
  <si>
    <t>Dexrazoxan Hydrochlorid</t>
  </si>
  <si>
    <t>Epirubicin Hydrochlorid</t>
  </si>
  <si>
    <t>Galantamin Hydrobromid</t>
  </si>
  <si>
    <t>Irinotecan Hydrochlorid</t>
  </si>
  <si>
    <t>Levomepromazin Hydrochlorid</t>
  </si>
  <si>
    <t>Salbutamolsulfat</t>
  </si>
  <si>
    <t>Clomifen Dihydrogencitrat</t>
  </si>
  <si>
    <t>Colesevelam Hydrochlorid</t>
  </si>
  <si>
    <t>Dihydroergotamin Mesilat</t>
  </si>
  <si>
    <t>Dimeglumin Gadopentetat</t>
  </si>
  <si>
    <t>Hydromorphon Hydrochlorid</t>
  </si>
  <si>
    <t>Lidocain Hydrochlorid</t>
  </si>
  <si>
    <t>Sertralin Hydrochlorid</t>
  </si>
  <si>
    <t>Docetaxel</t>
  </si>
  <si>
    <t>Terbinafin Hydrochlorid</t>
  </si>
  <si>
    <t>Fibrinogen</t>
  </si>
  <si>
    <t>Protein, Gerinnbares (Human)</t>
  </si>
  <si>
    <t>Plantaginis Lanceolatae Folium</t>
  </si>
  <si>
    <t>Thymi Herba</t>
  </si>
  <si>
    <t>Sennae Folium</t>
  </si>
  <si>
    <t>Abacavir Hemisulfat</t>
  </si>
  <si>
    <t>Denosumab</t>
  </si>
  <si>
    <t>Pazopanib</t>
  </si>
  <si>
    <t>Lornoxicam</t>
  </si>
  <si>
    <t>Ambroxol Hydrochlorid</t>
  </si>
  <si>
    <t>Polygoni Herba</t>
  </si>
  <si>
    <t>Passiflorae Herba</t>
  </si>
  <si>
    <t>Menthae Piperitae Folium</t>
  </si>
  <si>
    <t>Melissae Folium</t>
  </si>
  <si>
    <t>Tiliae Flos</t>
  </si>
  <si>
    <t>Hyperici Herba</t>
  </si>
  <si>
    <t>Hyperici Herba (Auszug)</t>
  </si>
  <si>
    <t>Lupuli Flos</t>
  </si>
  <si>
    <t>Cyanocobalamin</t>
  </si>
  <si>
    <t>Chlorhexidin Digluconat</t>
  </si>
  <si>
    <t>Zolpidemtartrat</t>
  </si>
  <si>
    <t>Selegilin Hydrochlorid</t>
  </si>
  <si>
    <t>Tranexamsäure</t>
  </si>
  <si>
    <t>Ticlopidin Hydrochlorid</t>
  </si>
  <si>
    <t>Aescin</t>
  </si>
  <si>
    <t>Eisen(Ii)Chlorid</t>
  </si>
  <si>
    <t>Chlorhexidindigluconat-Lösung</t>
  </si>
  <si>
    <t>Raloxifen Hydrochlorid</t>
  </si>
  <si>
    <t>Sulpirid</t>
  </si>
  <si>
    <t>Levonorgestrel</t>
  </si>
  <si>
    <t>Dihydroergocristin Methansulfonat</t>
  </si>
  <si>
    <t>Tobramycin</t>
  </si>
  <si>
    <t>Pethidin Hydrochlorid</t>
  </si>
  <si>
    <t>Dequalinium Chlorid</t>
  </si>
  <si>
    <t>Calciumascorbat</t>
  </si>
  <si>
    <t>Tetracyclin Hydrochlorid</t>
  </si>
  <si>
    <t>Penciclovir</t>
  </si>
  <si>
    <t>Diclofenac Diethylamin</t>
  </si>
  <si>
    <t>Norfloxacin</t>
  </si>
  <si>
    <t>Lysin</t>
  </si>
  <si>
    <t>Ergotamin Tartrat</t>
  </si>
  <si>
    <t>Prednisolon Hexanoat</t>
  </si>
  <si>
    <t>Cystin</t>
  </si>
  <si>
    <t>Sildenafil Citrat</t>
  </si>
  <si>
    <t>Thiamin Hydrochlorid</t>
  </si>
  <si>
    <t>Procain Hydrochlorid</t>
  </si>
  <si>
    <t>Epinephrin Hydrochlorid</t>
  </si>
  <si>
    <t>Fenticonazol Nitrat</t>
  </si>
  <si>
    <t>Podophyllotoxin</t>
  </si>
  <si>
    <t>Sufentanilcitrat</t>
  </si>
  <si>
    <t>Tiaprid Hydrochlorid</t>
  </si>
  <si>
    <t>Topotecan Hydrochlorid</t>
  </si>
  <si>
    <t>Thymi Typo Thymolo Aetheroleum</t>
  </si>
  <si>
    <t>Clopidogrel</t>
  </si>
  <si>
    <t>Atenolol</t>
  </si>
  <si>
    <t>Valerianae Radix</t>
  </si>
  <si>
    <t>Tanaceti Parthenii Herba</t>
  </si>
  <si>
    <t>Donepezil Hydrochlorid</t>
  </si>
  <si>
    <t>Milnacipran Hydrochlorid</t>
  </si>
  <si>
    <t>Natrium Prednisolon M-Sulfobenzoat</t>
  </si>
  <si>
    <t>Rifamycin Natrium</t>
  </si>
  <si>
    <t>Trimetazidin Dihydrochlorid</t>
  </si>
  <si>
    <t>Citalopram Hydrochlorid</t>
  </si>
  <si>
    <t>Magnesiumcitrat</t>
  </si>
  <si>
    <t>Retinolpalmitat</t>
  </si>
  <si>
    <t>Repaglinid</t>
  </si>
  <si>
    <t>Rasagilin Mesilat</t>
  </si>
  <si>
    <t>Bupivacainhydrochlorid</t>
  </si>
  <si>
    <t>Propranolol Hydrochlorid</t>
  </si>
  <si>
    <t>Apixaban</t>
  </si>
  <si>
    <t>Dalteparin Natrium</t>
  </si>
  <si>
    <t>Zofenopril Calcium</t>
  </si>
  <si>
    <t>Eprosartan Mesilat</t>
  </si>
  <si>
    <t>Budesonid</t>
  </si>
  <si>
    <t>Quetiapin Fumarat</t>
  </si>
  <si>
    <t>Kaliumiodid</t>
  </si>
  <si>
    <t>Schwefelhexafluorid</t>
  </si>
  <si>
    <t>Venlafaxin Hydrochlorid</t>
  </si>
  <si>
    <t>Natrium Epoprostenolat</t>
  </si>
  <si>
    <t>Ephedrin Hydrochlorid</t>
  </si>
  <si>
    <t>Enalapril Maleat</t>
  </si>
  <si>
    <t>Epoetin Beta</t>
  </si>
  <si>
    <t>Paroxetin Mesilat</t>
  </si>
  <si>
    <t>Naratriptan Hydrochlorid</t>
  </si>
  <si>
    <t>Cefalexin</t>
  </si>
  <si>
    <t>Lynestrenol</t>
  </si>
  <si>
    <t>Vincristin Sulfat</t>
  </si>
  <si>
    <t>Pivmecillinam Hydrochlorid</t>
  </si>
  <si>
    <t>Menthol</t>
  </si>
  <si>
    <t>Metformin Hydrochlorid</t>
  </si>
  <si>
    <t>Metoprolol Succinat</t>
  </si>
  <si>
    <t>Proguanil Hydrochlorid</t>
  </si>
  <si>
    <t>Sotalol Hydrochlorid</t>
  </si>
  <si>
    <t>Valganciclovir Hydrochlorid</t>
  </si>
  <si>
    <t>Salmeterol Xinafoat</t>
  </si>
  <si>
    <t>Mannitol, E-421</t>
  </si>
  <si>
    <t>Methylprednisolonhydrogensuccinat</t>
  </si>
  <si>
    <t>Influenzavirus (Auszug, Produkte)</t>
  </si>
  <si>
    <t>Eisen(Ii)-Gluconat</t>
  </si>
  <si>
    <t>Melphalan</t>
  </si>
  <si>
    <t>Acenocumarol</t>
  </si>
  <si>
    <t>Hydroxocobalamin</t>
  </si>
  <si>
    <t>Iopamidol</t>
  </si>
  <si>
    <t>Cefuroxim-Natrium</t>
  </si>
  <si>
    <t>Cetuximab</t>
  </si>
  <si>
    <t>Pioglitazon Hydrochlorid</t>
  </si>
  <si>
    <t>Orlistat</t>
  </si>
  <si>
    <t>Mirtazapin</t>
  </si>
  <si>
    <t>Losartan Kalium</t>
  </si>
  <si>
    <t>Methadon Hydrochlorid</t>
  </si>
  <si>
    <t>Natrium Ascorbat</t>
  </si>
  <si>
    <t>Natrium Valproat</t>
  </si>
  <si>
    <t>Rosuvastatin Calcium</t>
  </si>
  <si>
    <t>Bortezomib</t>
  </si>
  <si>
    <t>Reboxetin Mesilat</t>
  </si>
  <si>
    <t>Etanercept</t>
  </si>
  <si>
    <t>Montelukast Natrium</t>
  </si>
  <si>
    <t>Metildigoxin</t>
  </si>
  <si>
    <t>Oseltamivir Phosphat</t>
  </si>
  <si>
    <t>Ropinirol Hydrochlorid</t>
  </si>
  <si>
    <t>Cetirizin Dihydrochlorid</t>
  </si>
  <si>
    <t>Choriogonadotropin Alfa</t>
  </si>
  <si>
    <t>Azathioprin</t>
  </si>
  <si>
    <t>Propafenon Hydrochlorid</t>
  </si>
  <si>
    <t>Theophyllin</t>
  </si>
  <si>
    <t>Thyrotropin Alfa</t>
  </si>
  <si>
    <t>Jecoris Aselli Oleum</t>
  </si>
  <si>
    <t>Betamethason Dipropionat</t>
  </si>
  <si>
    <t>Clobetasol Propionat</t>
  </si>
  <si>
    <t>Calciumcarbonat</t>
  </si>
  <si>
    <t>Prednisolon</t>
  </si>
  <si>
    <t>Natrium Gluconat</t>
  </si>
  <si>
    <t>Candesartan Cilexetil</t>
  </si>
  <si>
    <t>Ciprofloxacin Hydrochlorid</t>
  </si>
  <si>
    <t>Propofol</t>
  </si>
  <si>
    <t>Alfacalcidol</t>
  </si>
  <si>
    <t>Sucralfat</t>
  </si>
  <si>
    <t>Natriumfluorid</t>
  </si>
  <si>
    <t>Fluoxetin Hydrochlorid</t>
  </si>
  <si>
    <t>Beclometasondipropionat</t>
  </si>
  <si>
    <t>Benserazid Hydrochlorid</t>
  </si>
  <si>
    <t>Glatiramer Acetat</t>
  </si>
  <si>
    <t>Lithiumcarbonat</t>
  </si>
  <si>
    <t>Trabectedin</t>
  </si>
  <si>
    <t>Sulfasalazin</t>
  </si>
  <si>
    <t>Leuprorelin Acetat</t>
  </si>
  <si>
    <t>Amidotrizoesäure</t>
  </si>
  <si>
    <t>Bemiparin Natrium</t>
  </si>
  <si>
    <t>Cefpodoxim Proxetil</t>
  </si>
  <si>
    <t>Calcium Dobesilat</t>
  </si>
  <si>
    <t>Ammoniumchlorid</t>
  </si>
  <si>
    <t>Lanreotid Acetat</t>
  </si>
  <si>
    <t>Octreotid Acetat</t>
  </si>
  <si>
    <t>Fluorouracil</t>
  </si>
  <si>
    <t>Flucytosin</t>
  </si>
  <si>
    <t>Aztreonam</t>
  </si>
  <si>
    <t>Amoxicillin</t>
  </si>
  <si>
    <t>Ezetimib</t>
  </si>
  <si>
    <t>Ioversol</t>
  </si>
  <si>
    <t>Verteporfin</t>
  </si>
  <si>
    <t>Rifabutin</t>
  </si>
  <si>
    <t>Benzylpenicillin Natrium</t>
  </si>
  <si>
    <t>Medroxyprogesteron Acetat</t>
  </si>
  <si>
    <t>Darbepoetin Alfa</t>
  </si>
  <si>
    <t>Micafungin</t>
  </si>
  <si>
    <t>Amilorid Hydrochlorid</t>
  </si>
  <si>
    <t>Argatroban</t>
  </si>
  <si>
    <t>Pentoxifyllin</t>
  </si>
  <si>
    <t>Lercanidipin Hydrochlorid</t>
  </si>
  <si>
    <t>Lactulose</t>
  </si>
  <si>
    <t>Levothyroxin Natrium</t>
  </si>
  <si>
    <t>Naloxon Hydrochlorid</t>
  </si>
  <si>
    <t>Isofluran</t>
  </si>
  <si>
    <t>Ketorolac-Trometamol</t>
  </si>
  <si>
    <t>Lactitol, E-966</t>
  </si>
  <si>
    <t>Gadoversetamid</t>
  </si>
  <si>
    <t>Levetiracetam</t>
  </si>
  <si>
    <t>Cilazapril</t>
  </si>
  <si>
    <t>Ivermectin</t>
  </si>
  <si>
    <t>Povidon-Iod</t>
  </si>
  <si>
    <t>Sumatriptan</t>
  </si>
  <si>
    <t>Romiplostim</t>
  </si>
  <si>
    <t>Sevelamercarbonat</t>
  </si>
  <si>
    <t>Tolvaptan</t>
  </si>
  <si>
    <t>Ganirelixacetat</t>
  </si>
  <si>
    <t>Raltegravir</t>
  </si>
  <si>
    <t>Benzydamin Hydrochlorid</t>
  </si>
  <si>
    <t>Itraconazol</t>
  </si>
  <si>
    <t>Sapropterindihydrochlorid</t>
  </si>
  <si>
    <t>Tocilizumab</t>
  </si>
  <si>
    <t>Ustekinumab</t>
  </si>
  <si>
    <t>Mefenaminsäure</t>
  </si>
  <si>
    <t>Golimumab</t>
  </si>
  <si>
    <t>Esketamin Hydrochlorid</t>
  </si>
  <si>
    <t>Meropenem</t>
  </si>
  <si>
    <t>Lidocain</t>
  </si>
  <si>
    <t>Metamizol Natrium</t>
  </si>
  <si>
    <t>Hydroxyethylstärke</t>
  </si>
  <si>
    <t>Imiquimod</t>
  </si>
  <si>
    <t>Emtricitabin</t>
  </si>
  <si>
    <t>Ethinylestradiol</t>
  </si>
  <si>
    <t>Pimecrolimus</t>
  </si>
  <si>
    <t>Dipyridamol</t>
  </si>
  <si>
    <t>Pilocarpin Hydrochlorid</t>
  </si>
  <si>
    <t>Hydrochlorothiazid</t>
  </si>
  <si>
    <t>Gefitinib</t>
  </si>
  <si>
    <t>Estradiol</t>
  </si>
  <si>
    <t>Lysin Acetat</t>
  </si>
  <si>
    <t>Vareniclintartrat</t>
  </si>
  <si>
    <t>Dinatriummolybdat</t>
  </si>
  <si>
    <t>Nitrazepam</t>
  </si>
  <si>
    <t>Ketoprofen</t>
  </si>
  <si>
    <t>Yohimbin Hydrochlorid</t>
  </si>
  <si>
    <t>Thymol</t>
  </si>
  <si>
    <t>Äpfelsäure</t>
  </si>
  <si>
    <t>Kaliumcitrat</t>
  </si>
  <si>
    <t>Poliomyelitisvirus</t>
  </si>
  <si>
    <t>Chromchlorid</t>
  </si>
  <si>
    <t>Simvastatin</t>
  </si>
  <si>
    <t>Pravastatin Natrium</t>
  </si>
  <si>
    <t>Brimonidin Tartrat</t>
  </si>
  <si>
    <t>Fusidinsäure</t>
  </si>
  <si>
    <t>Tizanidin Hydrochlorid</t>
  </si>
  <si>
    <t>Alfuzosin Hydrochlorid</t>
  </si>
  <si>
    <t>Methylprednisolon</t>
  </si>
  <si>
    <t>Kaliumchlorid</t>
  </si>
  <si>
    <t>Saquinavir Mesilat</t>
  </si>
  <si>
    <t>Zoledronsäure</t>
  </si>
  <si>
    <t>Thiopental Natrium</t>
  </si>
  <si>
    <t>Beta-Carotin</t>
  </si>
  <si>
    <t>Imatinib Mesilat</t>
  </si>
  <si>
    <t>Kaliumhydroxid</t>
  </si>
  <si>
    <t>Natriumcitrat</t>
  </si>
  <si>
    <t>Natriumphenylbutyrat</t>
  </si>
  <si>
    <t>Minocyclin Hydrochlorid</t>
  </si>
  <si>
    <t>Degarelix</t>
  </si>
  <si>
    <t>Permethrin</t>
  </si>
  <si>
    <t>Pregabalin</t>
  </si>
  <si>
    <t>Aspartinsäure</t>
  </si>
  <si>
    <t>Racemischer Campher</t>
  </si>
  <si>
    <t>Darunavir Ethanolat</t>
  </si>
  <si>
    <t>Pyridostigmin Bromid</t>
  </si>
  <si>
    <t>Miconazol Nitrat</t>
  </si>
  <si>
    <t>Mometason Furoat</t>
  </si>
  <si>
    <t>Mifamurtid</t>
  </si>
  <si>
    <t>Sitagliptin</t>
  </si>
  <si>
    <t>Rötelnvirus</t>
  </si>
  <si>
    <t>Fluocortolon Pivalat</t>
  </si>
  <si>
    <t>Flupredniden Acetat</t>
  </si>
  <si>
    <t>Influenzavirus</t>
  </si>
  <si>
    <t>Allopurinol</t>
  </si>
  <si>
    <t>Alprazolam</t>
  </si>
  <si>
    <t>Natrium Prednisolon Succinat</t>
  </si>
  <si>
    <t>Bornaprin Hydrochlorid</t>
  </si>
  <si>
    <t>Lisinopril</t>
  </si>
  <si>
    <t>Bromhexin Hydrochlorid</t>
  </si>
  <si>
    <t>Dimenhydrinat</t>
  </si>
  <si>
    <t>Oxazepam</t>
  </si>
  <si>
    <t>Phytomenadion</t>
  </si>
  <si>
    <t>Molsidomin</t>
  </si>
  <si>
    <t>Tryptophan</t>
  </si>
  <si>
    <t>Aprotinin</t>
  </si>
  <si>
    <t>Dosulepin Hydrochlorid</t>
  </si>
  <si>
    <t>Prednison</t>
  </si>
  <si>
    <t>Rifaximin</t>
  </si>
  <si>
    <t>Bifonazol</t>
  </si>
  <si>
    <t>Bisacodyl</t>
  </si>
  <si>
    <t>Salicylamid</t>
  </si>
  <si>
    <t>Mesalazin</t>
  </si>
  <si>
    <t>Tropicamid</t>
  </si>
  <si>
    <t>Terebinthinae Aetheroleum E Pino Pinastro</t>
  </si>
  <si>
    <t>Lactulose-Sirup</t>
  </si>
  <si>
    <t>Glycin</t>
  </si>
  <si>
    <t>Isoleucin</t>
  </si>
  <si>
    <t>Harnstoff</t>
  </si>
  <si>
    <t>Iopromid</t>
  </si>
  <si>
    <t>Lormetazepam</t>
  </si>
  <si>
    <t>Eletriptan Hydrobromid</t>
  </si>
  <si>
    <t>Piracetam</t>
  </si>
  <si>
    <t>Cinacalcet Hydrochlorid</t>
  </si>
  <si>
    <t>Protein C</t>
  </si>
  <si>
    <t>Apomorphinhydrochlorid</t>
  </si>
  <si>
    <t>L-Asparagin-Amidohydrolase</t>
  </si>
  <si>
    <t>Dopamin Hydrochlorid</t>
  </si>
  <si>
    <t>Docusat Natrium</t>
  </si>
  <si>
    <t>Aldesleukin</t>
  </si>
  <si>
    <t>Prilocain</t>
  </si>
  <si>
    <t>Nicergolin</t>
  </si>
  <si>
    <t>Pseudoephedrin Hydrochlorid</t>
  </si>
  <si>
    <t>Buprenorphin Hydrochlorid</t>
  </si>
  <si>
    <t>Calciumacetat</t>
  </si>
  <si>
    <t>Dextromethorphan Hydrobromid</t>
  </si>
  <si>
    <t>Follitropin Alfa</t>
  </si>
  <si>
    <t>Treprostinil</t>
  </si>
  <si>
    <t>Omeprazol</t>
  </si>
  <si>
    <t>Diosmin</t>
  </si>
  <si>
    <t>Natrium Risedronat</t>
  </si>
  <si>
    <t>Agalsidase Alfa</t>
  </si>
  <si>
    <t>Lutropin Alfa</t>
  </si>
  <si>
    <t>Chondroitinsulfat-Natrium</t>
  </si>
  <si>
    <t>Dexmedetomidin Hydrochlorid</t>
  </si>
  <si>
    <t>Mebendazol</t>
  </si>
  <si>
    <t>Melperon Hydrochlorid</t>
  </si>
  <si>
    <t>Glutaminsäure</t>
  </si>
  <si>
    <t>Orphenadrin Dihydrogencitrat</t>
  </si>
  <si>
    <t>Clotrimazol</t>
  </si>
  <si>
    <t>Dexpanthenol</t>
  </si>
  <si>
    <t>Ketoconazol</t>
  </si>
  <si>
    <t>Benzalkoniumchlorid</t>
  </si>
  <si>
    <t>Roxithromycin</t>
  </si>
  <si>
    <t>Norelgestromin</t>
  </si>
  <si>
    <t>Risperidon</t>
  </si>
  <si>
    <t>Flutamid</t>
  </si>
  <si>
    <t>Sorbitol</t>
  </si>
  <si>
    <t>Meloxicam</t>
  </si>
  <si>
    <t>Amphotericin B</t>
  </si>
  <si>
    <t>Phenytoin</t>
  </si>
  <si>
    <t>Tazobactam Natrium</t>
  </si>
  <si>
    <t>Ursodeoxycholsäure</t>
  </si>
  <si>
    <t>Paliperidon</t>
  </si>
  <si>
    <t>Ciprofloxacin</t>
  </si>
  <si>
    <t>Clindamycin Palmitat Hydrochlorid</t>
  </si>
  <si>
    <t>Natriumchlorid</t>
  </si>
  <si>
    <t>Dinatrium Pamidronat</t>
  </si>
  <si>
    <t>Ciclosporin</t>
  </si>
  <si>
    <t>Methylprednisolon Aceponat</t>
  </si>
  <si>
    <t>Carbamazepin</t>
  </si>
  <si>
    <t>Amantadin Sulfat</t>
  </si>
  <si>
    <t>Propyphenazon</t>
  </si>
  <si>
    <t>Cinchocain Hydrochlorid</t>
  </si>
  <si>
    <t>Bacitracin</t>
  </si>
  <si>
    <t>Tyrothricin</t>
  </si>
  <si>
    <t>Tenofovir Disoproxil Fumarat</t>
  </si>
  <si>
    <t>Fentanylcitrat</t>
  </si>
  <si>
    <t>Cabergolin</t>
  </si>
  <si>
    <t>Daunorubicin Hydrochlorid</t>
  </si>
  <si>
    <t>Tyrosin</t>
  </si>
  <si>
    <t>Lorazepam</t>
  </si>
  <si>
    <t>Lovastatin</t>
  </si>
  <si>
    <t>Cinnarizin</t>
  </si>
  <si>
    <t>Distickstoffmonoxid</t>
  </si>
  <si>
    <t>Oxybutynin Hydrochlorid</t>
  </si>
  <si>
    <t>Cholin Salicylat</t>
  </si>
  <si>
    <t>Cefotaxim Natrium</t>
  </si>
  <si>
    <t>Indocyaningrün</t>
  </si>
  <si>
    <t>Triamcinolon</t>
  </si>
  <si>
    <t>Loratadin</t>
  </si>
  <si>
    <t>Ketotifen Hydrogenfumarat</t>
  </si>
  <si>
    <t>Pemetrexed Dinatrium</t>
  </si>
  <si>
    <t>Thiamin Nitrat</t>
  </si>
  <si>
    <t>Protirelin</t>
  </si>
  <si>
    <t>Nicotinamid</t>
  </si>
  <si>
    <t>Alprostadil X Alfadex</t>
  </si>
  <si>
    <t>Doxycyclin</t>
  </si>
  <si>
    <t>Titandioxid</t>
  </si>
  <si>
    <t>Dinoproston</t>
  </si>
  <si>
    <t>Kupferdigluconat</t>
  </si>
  <si>
    <t>Oxcarbazepin</t>
  </si>
  <si>
    <t>Aluminiumoxid, Wasserhaltiges</t>
  </si>
  <si>
    <t>Rimexolon</t>
  </si>
  <si>
    <t>Ondansetron Hydrochlorid</t>
  </si>
  <si>
    <t>Ramipril</t>
  </si>
  <si>
    <t>Menthae Piperitae Aetheroleum</t>
  </si>
  <si>
    <t>Naftidrofuryl Hydrogenoxalat</t>
  </si>
  <si>
    <t>Natrium Naproxenat</t>
  </si>
  <si>
    <t>Domperidon</t>
  </si>
  <si>
    <t>Fentanyl Hydrochlorid</t>
  </si>
  <si>
    <t>Hydrocortison Acetat</t>
  </si>
  <si>
    <t>Acetylcystein</t>
  </si>
  <si>
    <t>Hydroxyethylsalicylat</t>
  </si>
  <si>
    <t>Leucin</t>
  </si>
  <si>
    <t>Loxapin</t>
  </si>
  <si>
    <t>Paraffin, Dünnflüssiges</t>
  </si>
  <si>
    <t>Diclofenac Natrium</t>
  </si>
  <si>
    <t>Nimodipin</t>
  </si>
  <si>
    <t>Acarbose</t>
  </si>
  <si>
    <t>Famciclovir</t>
  </si>
  <si>
    <t>Fexofenadin Hydrochlorid</t>
  </si>
  <si>
    <t>Lamotrigin</t>
  </si>
  <si>
    <t>Pamidronsäure</t>
  </si>
  <si>
    <t>Eplerenon</t>
  </si>
  <si>
    <t>Exemestan</t>
  </si>
  <si>
    <t>Gadobutrol</t>
  </si>
  <si>
    <t>Latanoprost</t>
  </si>
  <si>
    <t>Alprostadil</t>
  </si>
  <si>
    <t>Ofloxacin</t>
  </si>
  <si>
    <t>Terbinafin</t>
  </si>
  <si>
    <t>Cineol</t>
  </si>
  <si>
    <t>Tetrabenazin</t>
  </si>
  <si>
    <t>Acipimox</t>
  </si>
  <si>
    <t>Imidapril Hydrochlorid</t>
  </si>
  <si>
    <t>Dextromethorphan</t>
  </si>
  <si>
    <t>Tropisetron Hydrochlorid</t>
  </si>
  <si>
    <t>Everolimus</t>
  </si>
  <si>
    <t>Alanin</t>
  </si>
  <si>
    <t>Anastrozol</t>
  </si>
  <si>
    <t>Ondansetron</t>
  </si>
  <si>
    <t>Trospium Chlorid</t>
  </si>
  <si>
    <t>Colistimethat Natrium</t>
  </si>
  <si>
    <t>Estramustin Phosphat</t>
  </si>
  <si>
    <t>Fosinopril Natrium</t>
  </si>
  <si>
    <t>Gestoden</t>
  </si>
  <si>
    <t>Azithromycin</t>
  </si>
  <si>
    <t>Schweres Basisches Magnesiumcarbonat</t>
  </si>
  <si>
    <t>Diazepam</t>
  </si>
  <si>
    <t>Famotidin</t>
  </si>
  <si>
    <t>Clarithromycin</t>
  </si>
  <si>
    <t>Threonin</t>
  </si>
  <si>
    <t>Diclofenac Kalium</t>
  </si>
  <si>
    <t>Ichthammolum</t>
  </si>
  <si>
    <t>Drospirenon</t>
  </si>
  <si>
    <t>Epinephrin</t>
  </si>
  <si>
    <t>Povidon</t>
  </si>
  <si>
    <t>Erythromycin</t>
  </si>
  <si>
    <t>Opipramol Dihydrochlorid</t>
  </si>
  <si>
    <t>Trimethoprim</t>
  </si>
  <si>
    <t>Fluocortolon Hexanoat</t>
  </si>
  <si>
    <t>Levocabastin Hydrochlorid</t>
  </si>
  <si>
    <t>Chlorhexidin Dihydrochlorid</t>
  </si>
  <si>
    <t>Oxytocin</t>
  </si>
  <si>
    <t>Maprotilin Hydrochlorid</t>
  </si>
  <si>
    <t>Nitrofurantoin</t>
  </si>
  <si>
    <t>Benzyl Nicotinat</t>
  </si>
  <si>
    <t>Spironolacton</t>
  </si>
  <si>
    <t>Cyclopentolat Hydrochlorid</t>
  </si>
  <si>
    <t>Methionin</t>
  </si>
  <si>
    <t>Metyrapon</t>
  </si>
  <si>
    <t>Phenylalanin</t>
  </si>
  <si>
    <t>Misoprostol</t>
  </si>
  <si>
    <t>Cefaclor Monohydrat</t>
  </si>
  <si>
    <t>Valin</t>
  </si>
  <si>
    <t>P-Aminosalizylsäure</t>
  </si>
  <si>
    <t>Sevofluran</t>
  </si>
  <si>
    <t>2,4-Dichlorbenzylalkohol</t>
  </si>
  <si>
    <t>Amikacin</t>
  </si>
  <si>
    <t>Betaxolol Hydrochlorid</t>
  </si>
  <si>
    <t>Letrozol</t>
  </si>
  <si>
    <t>Levosimendan</t>
  </si>
  <si>
    <t>Mesna</t>
  </si>
  <si>
    <t>Moclobemid</t>
  </si>
  <si>
    <t>Nisoldipin</t>
  </si>
  <si>
    <t>Pantoprazol</t>
  </si>
  <si>
    <t>Piroxicam</t>
  </si>
  <si>
    <t>Linezolid</t>
  </si>
  <si>
    <t>Octreotid</t>
  </si>
  <si>
    <t>Paricalcitol</t>
  </si>
  <si>
    <t>Triazolam</t>
  </si>
  <si>
    <t>Zopiclon</t>
  </si>
  <si>
    <t>Fenofibrat</t>
  </si>
  <si>
    <t>Hexetidin</t>
  </si>
  <si>
    <t>Tibolon</t>
  </si>
  <si>
    <t>Topiramat</t>
  </si>
  <si>
    <t>Bromazepam</t>
  </si>
  <si>
    <t>Captopril</t>
  </si>
  <si>
    <t>Mangangluconat</t>
  </si>
  <si>
    <t>Carboplatin</t>
  </si>
  <si>
    <t>Triamteren</t>
  </si>
  <si>
    <t>Levocetirizin Dihydrochlorid</t>
  </si>
  <si>
    <t>Carvedilol</t>
  </si>
  <si>
    <t>Chlortalidon</t>
  </si>
  <si>
    <t>Tretinoin</t>
  </si>
  <si>
    <t>Methoxsalen</t>
  </si>
  <si>
    <t>Methylergometrin Hydrogenmaleat</t>
  </si>
  <si>
    <t>Magnesiumsulfat</t>
  </si>
  <si>
    <t>Sulproston</t>
  </si>
  <si>
    <t>Dexamethason</t>
  </si>
  <si>
    <t>Etofenamat</t>
  </si>
  <si>
    <t>Ipratropium Bromid</t>
  </si>
  <si>
    <t>Citronensäure</t>
  </si>
  <si>
    <t>Fludeoxyglucose [*18*F]</t>
  </si>
  <si>
    <t>Prednisolon Pivalat</t>
  </si>
  <si>
    <t>Sulfamethoxazol</t>
  </si>
  <si>
    <t>Betamethasonvalerat</t>
  </si>
  <si>
    <t>Cefoperazon Natrium</t>
  </si>
  <si>
    <t>Chloroquin Di(Dihydrogenphosphat)</t>
  </si>
  <si>
    <t>Ceftazidim</t>
  </si>
  <si>
    <t>Cefixim</t>
  </si>
  <si>
    <t>Hydrocortison</t>
  </si>
  <si>
    <t>Doxycyclinhyclat</t>
  </si>
  <si>
    <t>Cetrimid</t>
  </si>
  <si>
    <t>Gemfibrozil</t>
  </si>
  <si>
    <t>Haloperidol</t>
  </si>
  <si>
    <t>Histidin</t>
  </si>
  <si>
    <t>Idebenon</t>
  </si>
  <si>
    <t>Indapamid</t>
  </si>
  <si>
    <t>Acetazolamid</t>
  </si>
  <si>
    <t>Citicolin</t>
  </si>
  <si>
    <t>Finasterid</t>
  </si>
  <si>
    <t>Fluconazol</t>
  </si>
  <si>
    <t>Flunitrazepam</t>
  </si>
  <si>
    <t>Flurbiprofen</t>
  </si>
  <si>
    <t>Terazosin Hydrochlorid</t>
  </si>
  <si>
    <t>Gabapentin</t>
  </si>
  <si>
    <t>Estriol</t>
  </si>
  <si>
    <t>Urokinase</t>
  </si>
  <si>
    <t>Xylometazolin Hydrochlorid</t>
  </si>
  <si>
    <t>Dutasterid</t>
  </si>
  <si>
    <t>Fluticason Propionat</t>
  </si>
  <si>
    <t>Colecalciferol</t>
  </si>
  <si>
    <t>Indacaterolmaleat</t>
  </si>
  <si>
    <t>Ivabradin Hydrochlorid</t>
  </si>
  <si>
    <t>Pneumococcus</t>
  </si>
  <si>
    <t>Isoniazid</t>
  </si>
  <si>
    <t>Fluticasonfuroat</t>
  </si>
  <si>
    <t>Alpha-1-Proteinase-Inhibitor</t>
  </si>
  <si>
    <t>Erlotinib Hydrochlorid</t>
  </si>
  <si>
    <t>Peginterferon Alfa-2a</t>
  </si>
  <si>
    <t>Mycophenolat Mofetil</t>
  </si>
  <si>
    <t>Calciumchlorid</t>
  </si>
  <si>
    <t>Thallium Chlorid [*201*Tl]</t>
  </si>
  <si>
    <t>Indometacin</t>
  </si>
  <si>
    <t>Bendroflumethiazid</t>
  </si>
  <si>
    <t>Levomepromazin Hydrogenmaleat</t>
  </si>
  <si>
    <t>Chloramphenicol</t>
  </si>
  <si>
    <t>Chlorprothixen Hydrochlorid</t>
  </si>
  <si>
    <t>Digitoxin</t>
  </si>
  <si>
    <t>Gliquidon</t>
  </si>
  <si>
    <t>Clobetason Butyrat</t>
  </si>
  <si>
    <t>Bambuterol Hydrochlorid</t>
  </si>
  <si>
    <t>Biotin</t>
  </si>
  <si>
    <t>Calcitriol</t>
  </si>
  <si>
    <t>Cimetidin</t>
  </si>
  <si>
    <t>Clozapin</t>
  </si>
  <si>
    <t>Diflucortolon Valerat</t>
  </si>
  <si>
    <t>Diclofenac</t>
  </si>
  <si>
    <t>Aciclovir</t>
  </si>
  <si>
    <t>Rivaroxaban</t>
  </si>
  <si>
    <t>Dienogest</t>
  </si>
  <si>
    <t>Ethosuximid</t>
  </si>
  <si>
    <t>Phenoxyethanol</t>
  </si>
  <si>
    <t>Glycerol</t>
  </si>
  <si>
    <t>Hydroxyprogesteron Caproat</t>
  </si>
  <si>
    <t>Mycobacterium Tuberculosis</t>
  </si>
  <si>
    <t>Amiodaron Hydrochlorid</t>
  </si>
  <si>
    <t>Glutathion</t>
  </si>
  <si>
    <t>Ipilimumab</t>
  </si>
  <si>
    <t>Plerixafor</t>
  </si>
  <si>
    <t>Belatacept</t>
  </si>
  <si>
    <t>Econazol Nitrat</t>
  </si>
  <si>
    <t>Epoetin Theta</t>
  </si>
  <si>
    <t>Amifampridin</t>
  </si>
  <si>
    <t>Dexketoprofen-Trometamol</t>
  </si>
  <si>
    <t>Adefovir Dipivoxil</t>
  </si>
  <si>
    <t>Dibotermin Alfa</t>
  </si>
  <si>
    <t>Norethisteron Acetat</t>
  </si>
  <si>
    <t>Cefuroxim Axetil</t>
  </si>
  <si>
    <t>Rivastigmin Hydrogentartrat</t>
  </si>
  <si>
    <t>Indacaterol</t>
  </si>
  <si>
    <t>Butylscopolaminiumbromid</t>
  </si>
  <si>
    <t>Kaliumclavulanat</t>
  </si>
  <si>
    <t>Nebivolol Hydrochlorid</t>
  </si>
  <si>
    <t>Canakinumab</t>
  </si>
  <si>
    <t>Eltrombopag</t>
  </si>
  <si>
    <t>Tramadolhydrochlorid</t>
  </si>
  <si>
    <t>Prasugrel</t>
  </si>
  <si>
    <t>Crataegi Folium Cum Flore</t>
  </si>
  <si>
    <t>Millefolii Herba</t>
  </si>
  <si>
    <t>Duloxetin Hydrochlorid</t>
  </si>
  <si>
    <t>Dapoxetinhydrochlorid</t>
  </si>
  <si>
    <t>Eslicarbazepinacetat</t>
  </si>
  <si>
    <t>Ulipristalacetat</t>
  </si>
  <si>
    <t>Zanamivir</t>
  </si>
  <si>
    <t>Pseudoephedrin Sulfat</t>
  </si>
  <si>
    <t>Sunitinib Malate</t>
  </si>
  <si>
    <t>Regadenoson</t>
  </si>
  <si>
    <t>Asenapin</t>
  </si>
  <si>
    <t>Fragariae Folium</t>
  </si>
  <si>
    <t>Bisoprolol Hemifumarat</t>
  </si>
  <si>
    <t>Clopidogrel Besilat</t>
  </si>
  <si>
    <t>Autologe Knorpelzellen</t>
  </si>
  <si>
    <t>Luft Zur Medizinischen Anwendung</t>
  </si>
  <si>
    <t>Dinatrium Cromoglicat</t>
  </si>
  <si>
    <t>Macrogol</t>
  </si>
  <si>
    <t>Velaglucerase Alfa</t>
  </si>
  <si>
    <t>Tafluprost</t>
  </si>
  <si>
    <t>Clopidogrel Hydrochlorid</t>
  </si>
  <si>
    <t>Helenii Rhizoma</t>
  </si>
  <si>
    <t>Boceprevir</t>
  </si>
  <si>
    <t>Ceftarolin Fosamil</t>
  </si>
  <si>
    <t>Telaprevir</t>
  </si>
  <si>
    <t>Acetylsalicylsäure</t>
  </si>
  <si>
    <t>Rumicis Acetosae Herba</t>
  </si>
  <si>
    <t>Calcium 5-Methyltetrahydrofolat</t>
  </si>
  <si>
    <t>Ruxolitinib</t>
  </si>
  <si>
    <t>Cucurbitae Semen</t>
  </si>
  <si>
    <t>Zingiberis Rhizoma (Auszug)</t>
  </si>
  <si>
    <t>Ingenolmebutat</t>
  </si>
  <si>
    <t>Linaclotid</t>
  </si>
  <si>
    <t>Glucosamin Sulfat X Natrium Chlorid</t>
  </si>
  <si>
    <t>Tapentadol Hydrochlorid</t>
  </si>
  <si>
    <t>Alogliptinbenzoat</t>
  </si>
  <si>
    <t>Gerinnungsfaktor Xiii</t>
  </si>
  <si>
    <t>Bifidobacterium</t>
  </si>
  <si>
    <t>Perampanel</t>
  </si>
  <si>
    <t>Sabalis Serrulatae Fructus (Auszug)</t>
  </si>
  <si>
    <t>Aucklandiae Radix</t>
  </si>
  <si>
    <t>Ivacaftor</t>
  </si>
  <si>
    <t>2-Pinen + 2(10)-Pinen</t>
  </si>
  <si>
    <t>5-Chlorcarvacrol</t>
  </si>
  <si>
    <t>Abirateronacetat</t>
  </si>
  <si>
    <t>Absinthii Herba (Auszug)</t>
  </si>
  <si>
    <t>Aegle Fructus</t>
  </si>
  <si>
    <t>Allii Sativi Bulbus (Auszug)</t>
  </si>
  <si>
    <t>Althaeae Radix (Auszug)</t>
  </si>
  <si>
    <t>Angelicae Radix (Auszug)</t>
  </si>
  <si>
    <t>Anisi Fructus (Auszug)</t>
  </si>
  <si>
    <t>Anisi Stellati Fructus (Auszug)</t>
  </si>
  <si>
    <t>Aquilegiae Herba</t>
  </si>
  <si>
    <t>Aurantii Amari Epicarpium Et Mesocarpium (Auszug)</t>
  </si>
  <si>
    <t>Aurantii Amari Flos (Auszug)</t>
  </si>
  <si>
    <t>Aurantii Dulcis Aetheroleum</t>
  </si>
  <si>
    <t>Aurantii Folium (Auszug)</t>
  </si>
  <si>
    <t>Aurantii Fructus Immaturus (Auszug)</t>
  </si>
  <si>
    <t>Aurantii Sinensis Pericarpium (Auszug)</t>
  </si>
  <si>
    <t>Bilastin</t>
  </si>
  <si>
    <t>Calami Rhizoma (Auszug)</t>
  </si>
  <si>
    <t>Calendulae Flos Cum Calyce</t>
  </si>
  <si>
    <t>Callunae Herba</t>
  </si>
  <si>
    <t>Cannabis Sativa L.,Folium Cum Flore,Cbd Typ (Auszug)</t>
  </si>
  <si>
    <t>Cannabis Sativa L.,Folium Cum Flore,Thc Typ (Auszug)</t>
  </si>
  <si>
    <t>Cardamomi Fructus</t>
  </si>
  <si>
    <t>Cardamomi Fructus (Auszug)</t>
  </si>
  <si>
    <t>Carlinae Radix (Auszug)</t>
  </si>
  <si>
    <t>Caroverin Hydrochlorid</t>
  </si>
  <si>
    <t>Carvi Fructus (Auszug)</t>
  </si>
  <si>
    <t>Caryophylli Flos (Auszug)</t>
  </si>
  <si>
    <t>Castaneae Folium</t>
  </si>
  <si>
    <t>Cefepimdihydrochlorid</t>
  </si>
  <si>
    <t>Ceftobiprol Medocaril Natrium</t>
  </si>
  <si>
    <t>Chamomillae Romanae Flos (Auszug)</t>
  </si>
  <si>
    <t>Cinnamomi Cassiae Flos (Auszug)</t>
  </si>
  <si>
    <t>Cinnamomi Cortex (Auszug)</t>
  </si>
  <si>
    <t>Clarithromycincitrat</t>
  </si>
  <si>
    <t>Clostridium Botulinum (Auszug, Produkte)</t>
  </si>
  <si>
    <t>Cnici Benedicti Herba (Auszug)</t>
  </si>
  <si>
    <t>Coriandri Fructus (Auszug)</t>
  </si>
  <si>
    <t>Crataegi Folium (Auszug)</t>
  </si>
  <si>
    <t>Crataegi Fructus (Auszug)</t>
  </si>
  <si>
    <t>Crataegi Oxyacanthae Flos (Auszug)</t>
  </si>
  <si>
    <t>Cubebae Fructus (Auszug)</t>
  </si>
  <si>
    <t>Cucurbitae Semen (Auszug)</t>
  </si>
  <si>
    <t>Cyclizin Dihydrochlorid</t>
  </si>
  <si>
    <t>Cynarae Folium</t>
  </si>
  <si>
    <t>Deanol Diclofenacat</t>
  </si>
  <si>
    <t>Deproteinisiertes Haemoderivat Aus Kälberblut</t>
  </si>
  <si>
    <t>Droserae Herba Et Radix (Auszug)</t>
  </si>
  <si>
    <t>Echinaceae Pallidae Radix (Auszug)</t>
  </si>
  <si>
    <t>Echinaceae Purpureae Radix (Auszug)</t>
  </si>
  <si>
    <t>Eisen(Iii)-Oligosaccharid-Komplex</t>
  </si>
  <si>
    <t>Eisencarboxymaltose</t>
  </si>
  <si>
    <t>Escherichia Coli (Auszug, Produkte)</t>
  </si>
  <si>
    <t>Ethinylestradiol X Betadex</t>
  </si>
  <si>
    <t>Ethylester Jodierter Fettsäuren Des Mohnöls</t>
  </si>
  <si>
    <t>Hefe (Auszug)</t>
  </si>
  <si>
    <t>Fesoterodinfumarat</t>
  </si>
  <si>
    <t>Fomepizol Sulfat</t>
  </si>
  <si>
    <t>Gadoliniumoxid</t>
  </si>
  <si>
    <t>Galangae Rhizoma (Auszug)</t>
  </si>
  <si>
    <t>Gentianae Radix (Auszug)</t>
  </si>
  <si>
    <t>Glycyltyrosin</t>
  </si>
  <si>
    <t>Guaiaci Lignum (Auszug)</t>
  </si>
  <si>
    <t>Haemophilus Spec.</t>
  </si>
  <si>
    <t>Hamamelidis Folium (Auszug)</t>
  </si>
  <si>
    <t>Herniariae Herba</t>
  </si>
  <si>
    <t>Huminsäureverbindung Mit Salicylsäure</t>
  </si>
  <si>
    <t>Hydroxyzin Dihydrochlorid</t>
  </si>
  <si>
    <t>Hyoscyami Folium (Auszug)</t>
  </si>
  <si>
    <t>Iberidis Herba Et Radix (Auszug)</t>
  </si>
  <si>
    <t>Immunocyanin</t>
  </si>
  <si>
    <t>Ivae Moschatae Herba (Auszug)</t>
  </si>
  <si>
    <t>Juniperi Lignum (Auszug)</t>
  </si>
  <si>
    <t>Kaempferiae Galangae Rhizoma</t>
  </si>
  <si>
    <t>Lactobacillus Casei</t>
  </si>
  <si>
    <t>Lactobacillus Gasseri</t>
  </si>
  <si>
    <t>Lactucae Sativae Folium</t>
  </si>
  <si>
    <t>Lavandulae Latifoliae Aetheroleum</t>
  </si>
  <si>
    <t>Lichen Islandicus (Auszug)</t>
  </si>
  <si>
    <t>Limonis Aetheroleum</t>
  </si>
  <si>
    <t>Lysin Glutamat</t>
  </si>
  <si>
    <t>Magnesium Di(Hydrogenglutamat)</t>
  </si>
  <si>
    <t>Marrubii Herba</t>
  </si>
  <si>
    <t>Marrubii Herba (Auszug)</t>
  </si>
  <si>
    <t>Matricariae Flos (Auszug)</t>
  </si>
  <si>
    <t>Melissae Folium (Auszug)</t>
  </si>
  <si>
    <t>Menthae Piperitae Folium (Auszug)</t>
  </si>
  <si>
    <t>Menthae Piperitae Herba</t>
  </si>
  <si>
    <t>Menyanthidis Trifoliatae Folium (Auszug)</t>
  </si>
  <si>
    <t>Moraxella (Branhamella)</t>
  </si>
  <si>
    <t>Myristicae Semen (Auszug)</t>
  </si>
  <si>
    <t>Myrobalani Fructus</t>
  </si>
  <si>
    <t>Myrrha (Auszug)</t>
  </si>
  <si>
    <t>N(2)-Alanylglutamin</t>
  </si>
  <si>
    <t>Natriummolybdat[*99*Mo] Zur Gewinnung Von Natriumpertechnetat[*99m*Tc]</t>
  </si>
  <si>
    <t>O-(Beta-Hydroxyethyl)Rutoside</t>
  </si>
  <si>
    <t>Olanzapin Benzoat</t>
  </si>
  <si>
    <t>Olodaterol Hydrochlorid</t>
  </si>
  <si>
    <t>Onopordi Acanthii Flos (Auszug)</t>
  </si>
  <si>
    <t>Origani Herba</t>
  </si>
  <si>
    <t>Pelargonii Radix (Auszug)</t>
  </si>
  <si>
    <t>Phenol-Methanal-Harnstoff-Polykondensat, Sulfoniert, Natriumsalz</t>
  </si>
  <si>
    <t>Phospholipide Aus Sojabohnen</t>
  </si>
  <si>
    <t>Pimentae Fructus</t>
  </si>
  <si>
    <t>Polygalae Radix (Auszug)</t>
  </si>
  <si>
    <t>Potentillae Aureae Herba</t>
  </si>
  <si>
    <t>Primulae Flos (Auszug)</t>
  </si>
  <si>
    <t>Primulae Radix (Auszug)</t>
  </si>
  <si>
    <t>Peptide</t>
  </si>
  <si>
    <t>Pulmonale Phospholipidfraktion (Surfactant)</t>
  </si>
  <si>
    <t>Rhodiola Rhizoma (Auszug)</t>
  </si>
  <si>
    <t>Rosmarini Folium (Auszug)</t>
  </si>
  <si>
    <t>Rumicis Acetosae Herba (Auszug)</t>
  </si>
  <si>
    <t>Salmonella Spec. (Auszug, Produkte)</t>
  </si>
  <si>
    <t>Sambuci Flos (Auszug)</t>
  </si>
  <si>
    <t>Santali Rubri Lignum</t>
  </si>
  <si>
    <t>Santali Rubri Lignum (Auszug)</t>
  </si>
  <si>
    <t>Sidae Cordifoliae Herba</t>
  </si>
  <si>
    <t>Silibinin Dinatriumdihemisuccinat</t>
  </si>
  <si>
    <t>Silybi Mariani Fructus (Auszug)</t>
  </si>
  <si>
    <t>Solidaginis Herba (Auszug)</t>
  </si>
  <si>
    <t>Taraxaci Folium</t>
  </si>
  <si>
    <t>Taraxaci Herba</t>
  </si>
  <si>
    <t>Taraxaci Radix (Auszug)</t>
  </si>
  <si>
    <t>Terlipressin Diacetat</t>
  </si>
  <si>
    <t>Thymi Herba (Auszug)</t>
  </si>
  <si>
    <t>Tormentillae Rhizoma (Auszug)</t>
  </si>
  <si>
    <t>Gerinnungsfaktor Viii, Rekombinant (Turoctocog Alfa)</t>
  </si>
  <si>
    <t>Urticae Radix (Auszug)</t>
  </si>
  <si>
    <t>Valerianae Radix (Auszug)</t>
  </si>
  <si>
    <t>Varizella Virus</t>
  </si>
  <si>
    <t>Verbasci Flos (Auszug)</t>
  </si>
  <si>
    <t>Verbasci Folium</t>
  </si>
  <si>
    <t>Visci Albi Herba</t>
  </si>
  <si>
    <t>Visci Albi Herba (Auszug)</t>
  </si>
  <si>
    <t>Vitis Viniferae Folium</t>
  </si>
  <si>
    <t>Vitis Viniferae Folium (Auszug)</t>
  </si>
  <si>
    <t>Zedoariae Rhizoma (Auszug)</t>
  </si>
  <si>
    <t>Zuclopenthixol Dihydrochlorid</t>
  </si>
  <si>
    <t>Electuarium Theriaca (Auszug)</t>
  </si>
  <si>
    <t>Plasma-Proteine</t>
  </si>
  <si>
    <t>Radium Bromatum (Komm D)</t>
  </si>
  <si>
    <t>Schieferöle</t>
  </si>
  <si>
    <t>Agni Casti Fructus (Auszug)</t>
  </si>
  <si>
    <t>Allii Cepae Bulbus (Auszug)</t>
  </si>
  <si>
    <t>Baptisiae Tinctoriae Radix (Auszug)</t>
  </si>
  <si>
    <t>Betulae Folium (Auszug)</t>
  </si>
  <si>
    <t>Capsici Fructus (Auszug)</t>
  </si>
  <si>
    <t>Chelidonii Herba (Auszug)</t>
  </si>
  <si>
    <t>Cinchonae Cortex (Auszug)</t>
  </si>
  <si>
    <t>Crataegi Folium Cum Flore (Auszug)</t>
  </si>
  <si>
    <t>Dulcamarae Stipites (Auszug)</t>
  </si>
  <si>
    <t>Echinaceae Angustifoliae Radix (Auszug)</t>
  </si>
  <si>
    <t>Echinaceae Purpureae Herba (Auszug)</t>
  </si>
  <si>
    <t>Fraxini Cortex (Auszug)</t>
  </si>
  <si>
    <t>Harpagophyti Radix (Auszug)</t>
  </si>
  <si>
    <t>Hederae Folium (Auszug)</t>
  </si>
  <si>
    <t>Helenii Rhizoma (Auszug)</t>
  </si>
  <si>
    <t>Hippocastani Semen (Auszug)</t>
  </si>
  <si>
    <t>Hyoscyami Herba (Auszug)</t>
  </si>
  <si>
    <t>Ipecacuanhae Radix (Auszug)</t>
  </si>
  <si>
    <t>Lupuli Flos (Auszug)</t>
  </si>
  <si>
    <t>Millefolii Herba (Auszug)</t>
  </si>
  <si>
    <t>Nebenniere(Extrakt)</t>
  </si>
  <si>
    <t>Oxoglursäure</t>
  </si>
  <si>
    <t>Passiflorae Herba (Auszug)</t>
  </si>
  <si>
    <t>Piperis Nigri Fructus (Auszug)</t>
  </si>
  <si>
    <t>Plantaginis Lanceolatae Folium (Auszug)</t>
  </si>
  <si>
    <t>Populi Tremulae Cortex Et Folium (Auszug)</t>
  </si>
  <si>
    <t>Ratanhiae Radix (Auszug)</t>
  </si>
  <si>
    <t>Rhei Radix (Auszug)</t>
  </si>
  <si>
    <t>Rhois Aromaticae Radicis Cortex (Auszug)</t>
  </si>
  <si>
    <t>Salmonella Spec.</t>
  </si>
  <si>
    <t>Salviae Officinalis Folium (Auszug)</t>
  </si>
  <si>
    <t>Sennae Folium (Auszug)</t>
  </si>
  <si>
    <t>Serpylli Herba (Auszug)</t>
  </si>
  <si>
    <t>Solidaginis Virgaureae Herba (Auszug)</t>
  </si>
  <si>
    <t>Staphylococcus Spec.</t>
  </si>
  <si>
    <t>Symphyti Herba (Auszug)</t>
  </si>
  <si>
    <t>Symphyti Radix (Auszug)</t>
  </si>
  <si>
    <t>Taraxaci Herba (Auszug)</t>
  </si>
  <si>
    <t>Taraxaci Radix Et Herba (Auszug)</t>
  </si>
  <si>
    <t>Terebinthina Laricina</t>
  </si>
  <si>
    <t>Thujae Herba (Auszug)</t>
  </si>
  <si>
    <t>Verbenae Herba (Auszug)</t>
  </si>
  <si>
    <t>Aetheroleum Menthae</t>
  </si>
  <si>
    <t>Sennae Fructus</t>
  </si>
  <si>
    <t>Sennae Fructus (Auszug)</t>
  </si>
  <si>
    <t>Streptococcus Spec./Enterococcus</t>
  </si>
  <si>
    <t>Streptococcus Spec. /Enterococcus (Auszug, Produkte)</t>
  </si>
  <si>
    <t>Haemophilus Spec. (Auszug, Produkte)</t>
  </si>
  <si>
    <t>Immunserum</t>
  </si>
  <si>
    <t>Damianae Folium (Auszug)</t>
  </si>
  <si>
    <t>Uvae Ursi Folium (Auszug)</t>
  </si>
  <si>
    <t>Eleutherococci Radix (Auszug)</t>
  </si>
  <si>
    <t>Iridis Rhizoma (Auszug)</t>
  </si>
  <si>
    <t>Echinaceae Purpureae Herba Et Radix (Auszug)</t>
  </si>
  <si>
    <t>Pollenextrakt</t>
  </si>
  <si>
    <t>Herba Pulsatillae Cum Radice (Auszug)</t>
  </si>
  <si>
    <t>Mischextrakt</t>
  </si>
  <si>
    <t>Cynarae Folium (Auszug)</t>
  </si>
  <si>
    <t>Sennae Fructus Acutifoliae</t>
  </si>
  <si>
    <t>Sennae Fructus Angustifoliae</t>
  </si>
  <si>
    <t>Atorvastatin Calcium Trihydrat</t>
  </si>
  <si>
    <t>Gesamtprotein</t>
  </si>
  <si>
    <t>Ziprasidonhydrogensulfat Dihydrat</t>
  </si>
  <si>
    <t>Camelliae Sinensis Non Fermentatum Folium (Auszug)</t>
  </si>
  <si>
    <t>Oteracil Kalium</t>
  </si>
  <si>
    <t>D-Glucose 1-Phosphat Dinatriumsalz Tetrahydrat</t>
  </si>
  <si>
    <t>Aprotinin Acetat</t>
  </si>
  <si>
    <t>Azithromycin Dihydrat</t>
  </si>
  <si>
    <t>Amoxicillin Trihydrat</t>
  </si>
  <si>
    <t>Cefalexin Monohydrat</t>
  </si>
  <si>
    <t>Esomeprazol Magnesium Dihydrat</t>
  </si>
  <si>
    <t>Zoledronsäure Monohydrat</t>
  </si>
  <si>
    <t>Lysin L Hydrat</t>
  </si>
  <si>
    <t>Pomalidomid</t>
  </si>
  <si>
    <t>Holzkohle</t>
  </si>
  <si>
    <t>Pantoprazol Natrium Sesquihydrat</t>
  </si>
  <si>
    <t>Fidaxomicin</t>
  </si>
  <si>
    <t>Vemurafenib</t>
  </si>
  <si>
    <t>Bendamustin Hydrochlorid Monohydrat</t>
  </si>
  <si>
    <t>Levo-Methadon Hydrochlorid</t>
  </si>
  <si>
    <t>Natriumalendronat Monohydrat</t>
  </si>
  <si>
    <t>Ephedrin Hemihydrat</t>
  </si>
  <si>
    <t>Pramipexol Dihydrochlorid Monohydrat</t>
  </si>
  <si>
    <t>Levofloxacin Hemihydrat</t>
  </si>
  <si>
    <t>Amsacrin</t>
  </si>
  <si>
    <t>Aclidinium Bromid</t>
  </si>
  <si>
    <t>Lidocain Hydrochlorid Monohydrat</t>
  </si>
  <si>
    <t>Irinotecan Hydrochlorid Trihydrat</t>
  </si>
  <si>
    <t>Natrium Flucloxacillinat Monohydrat</t>
  </si>
  <si>
    <t>Siltuximab</t>
  </si>
  <si>
    <t>Aescin Wasserlöslich (Alpha)</t>
  </si>
  <si>
    <t>Levomenthol</t>
  </si>
  <si>
    <t>Tacrolimus Monohydrat</t>
  </si>
  <si>
    <t>Meropenem Trihydrat</t>
  </si>
  <si>
    <t>Cangrelor Tetranatrium</t>
  </si>
  <si>
    <t>Amlodipin Mesilat Monohydrat</t>
  </si>
  <si>
    <t>Ipratropiumbromid Monohydrat</t>
  </si>
  <si>
    <t>Rilpivirin Hydrochlorid</t>
  </si>
  <si>
    <t>Zoledronsäure Hemipentahydrat</t>
  </si>
  <si>
    <t>Ziprasidon Mesilat Trihydrat</t>
  </si>
  <si>
    <t>Doxycyclin Monohydrat</t>
  </si>
  <si>
    <t>Glucose Monohydrat</t>
  </si>
  <si>
    <t>Chromchlorid Hexahydrat</t>
  </si>
  <si>
    <t>Mometason Furoat Monohydrat</t>
  </si>
  <si>
    <t>Ondansetron Hydrochlorid Dihydrat</t>
  </si>
  <si>
    <t>Donepezil Hydrochlorid Monohydrat</t>
  </si>
  <si>
    <t>Calciumchlorid Dihydrat</t>
  </si>
  <si>
    <t>Magnesiumchlorid Hexahydrat</t>
  </si>
  <si>
    <t>Magnesiumsulfat Heptahydrat</t>
  </si>
  <si>
    <t>Natriumacetat Trihydrat</t>
  </si>
  <si>
    <t>Zinksulfat-Heptahydrat</t>
  </si>
  <si>
    <t>Mangansulfat Monohydrat</t>
  </si>
  <si>
    <t>Zinkcitrat Trihydrat</t>
  </si>
  <si>
    <t>Estradiol Hemihydrat</t>
  </si>
  <si>
    <t>Eisen(Ii)-Sulfat, Getrocknetes</t>
  </si>
  <si>
    <t>Fusidinsäure Hemihydrat</t>
  </si>
  <si>
    <t>Codeinphosphat Hemihydrat</t>
  </si>
  <si>
    <t>Minocyclin Hydrochlorid Dihydrat</t>
  </si>
  <si>
    <t>Natrium Picosulfat Monohydrat</t>
  </si>
  <si>
    <t>Brentuximab Vedotin</t>
  </si>
  <si>
    <t>Formoterolfumarat Dihydrat</t>
  </si>
  <si>
    <t>Lisinopril-Dihydrat</t>
  </si>
  <si>
    <t>Metoclopramidhydrochlorid Monohydrat</t>
  </si>
  <si>
    <t>Amidotrizoesäure Dihydrat</t>
  </si>
  <si>
    <t>Ceftazidim-Pentahydrat</t>
  </si>
  <si>
    <t>Ferumoxytol</t>
  </si>
  <si>
    <t>Gimeracil</t>
  </si>
  <si>
    <t>Naloxegol Oxalat</t>
  </si>
  <si>
    <t>Flutemetamol (18f)</t>
  </si>
  <si>
    <t>Ponatinib</t>
  </si>
  <si>
    <t>Enzalutamid</t>
  </si>
  <si>
    <t>Bosentan Monohydrat</t>
  </si>
  <si>
    <t>Dinatrium Clodronat Tetrahydrat</t>
  </si>
  <si>
    <t>Ziprasidonhydrochlorid Wasserfrei</t>
  </si>
  <si>
    <t>Avanafil</t>
  </si>
  <si>
    <t>Aflibercept</t>
  </si>
  <si>
    <t>Dapagliflozin</t>
  </si>
  <si>
    <t>Riociguat</t>
  </si>
  <si>
    <t>Crizotinib</t>
  </si>
  <si>
    <t>Linagliptin</t>
  </si>
  <si>
    <t>Canagliflozin</t>
  </si>
  <si>
    <t>Dolutegravir Natrium</t>
  </si>
  <si>
    <t>Bedaquilin Fumarat</t>
  </si>
  <si>
    <t>Vilanterol Trifenatat</t>
  </si>
  <si>
    <t>Umeclidiniumbromid</t>
  </si>
  <si>
    <t>Sofosbuvir</t>
  </si>
  <si>
    <t>Dapagliflozin Propandiol Monohydrat</t>
  </si>
  <si>
    <t>Tenofovir Disoproxil Phosphat</t>
  </si>
  <si>
    <t>Cobicistat</t>
  </si>
  <si>
    <t>Fingolimodhydrochlorid</t>
  </si>
  <si>
    <t>Regorafenib</t>
  </si>
  <si>
    <t>Tafamidis Meglumin</t>
  </si>
  <si>
    <t>Elvitegravir</t>
  </si>
  <si>
    <t>Gerinnungsfaktor Ix, Rekombinant</t>
  </si>
  <si>
    <t>Gerinnungsfaktor Viii, Rekombinant</t>
  </si>
  <si>
    <t>Insulin Degludec</t>
  </si>
  <si>
    <t>Calciumascorbat Dihydrat</t>
  </si>
  <si>
    <t>Calciumhydrogenphosphat, Wasserfreies</t>
  </si>
  <si>
    <t>Kupfersulfat Wasserfrei</t>
  </si>
  <si>
    <t>Magnesiumhydrogenphosphat Trihydrat</t>
  </si>
  <si>
    <t>Zinksulfat-Monohydrat</t>
  </si>
  <si>
    <t>Vernakalant Hydrochlorid</t>
  </si>
  <si>
    <t>Vortioxetinhydrobromid</t>
  </si>
  <si>
    <t>Cabozantinibmalat</t>
  </si>
  <si>
    <t>Delamanid</t>
  </si>
  <si>
    <t>Azithromycin Monohydrat</t>
  </si>
  <si>
    <t>Conestat Alfa</t>
  </si>
  <si>
    <t>N-Acetylgalactosamin-6-Sulfatase, Rekombinant</t>
  </si>
  <si>
    <t>Dabrafenibmesilat</t>
  </si>
  <si>
    <t>Nalmefenhydrochlorid Dihydrat</t>
  </si>
  <si>
    <t>Pasireotiddiaspartat</t>
  </si>
  <si>
    <t>Teduglutid</t>
  </si>
  <si>
    <t>Teriflunomid</t>
  </si>
  <si>
    <t>Mirabegron</t>
  </si>
  <si>
    <t>Ticagrelor</t>
  </si>
  <si>
    <t>Vedolizumab</t>
  </si>
  <si>
    <t>Vismodegib</t>
  </si>
  <si>
    <t>Bosutinib Monohydrat</t>
  </si>
  <si>
    <t>Azilsartanmedoxomil Kalium</t>
  </si>
  <si>
    <t>Lomitapidmesilat</t>
  </si>
  <si>
    <t>Daclatasvir Dihydrochlorid</t>
  </si>
  <si>
    <t>Cabazitaxel</t>
  </si>
  <si>
    <t>Pertuzumab</t>
  </si>
  <si>
    <t>Eribulinmesilat</t>
  </si>
  <si>
    <t>Defibrotid</t>
  </si>
  <si>
    <t>Macitentan</t>
  </si>
  <si>
    <t>Lixisenatid</t>
  </si>
  <si>
    <t>Simeprevir Natrium</t>
  </si>
  <si>
    <t>Trametinib-Dimethylsulfoxid (1:1)</t>
  </si>
  <si>
    <t>Empagliflozin</t>
  </si>
  <si>
    <t>Ataluren</t>
  </si>
  <si>
    <t>Lipoproteinlipase</t>
  </si>
  <si>
    <t>Afatinibdimaleat</t>
  </si>
  <si>
    <t>Obinutuzumab</t>
  </si>
  <si>
    <t>Pemetrexed</t>
  </si>
  <si>
    <t>Peginterferon Beta-1a</t>
  </si>
  <si>
    <t>Idelalisib</t>
  </si>
  <si>
    <t>Tiotropiumbromid-Monohydrat</t>
  </si>
  <si>
    <t>Magnesiumacetat Tetrahydrat</t>
  </si>
  <si>
    <t>Natriumalendronat Trihydrat</t>
  </si>
  <si>
    <t>Netupitant</t>
  </si>
  <si>
    <t>Dinatriumselenit Wasserfrei</t>
  </si>
  <si>
    <t>Lumacaftor</t>
  </si>
  <si>
    <t>Ledipasvir</t>
  </si>
  <si>
    <t>Nintedanib Esilat</t>
  </si>
  <si>
    <t>Apomorphinhydrochlorid Hemihydrat</t>
  </si>
  <si>
    <t>Methyldopa Sesquihydrat</t>
  </si>
  <si>
    <t>Natriumglycerophosphat, Wasserhaltig</t>
  </si>
  <si>
    <t>Dinatriummolybdat Dihydrat</t>
  </si>
  <si>
    <t>Rasagilin Hemitartrat</t>
  </si>
  <si>
    <t>Abacavir</t>
  </si>
  <si>
    <t>Dermatophagoides Pteronyssinus (Allerg.)</t>
  </si>
  <si>
    <t>Dermatophagoides Farinae (Allerg.)</t>
  </si>
  <si>
    <t>Olaparib</t>
  </si>
  <si>
    <t>Ibrutinib</t>
  </si>
  <si>
    <t>Dulaglutid</t>
  </si>
  <si>
    <t>Tenofovir Disoproxil Succinat</t>
  </si>
  <si>
    <t>Landiolol Hydrochlorid</t>
  </si>
  <si>
    <t>Metamizol Natrium Monohydrat</t>
  </si>
  <si>
    <t>Abacavirhydrochlorid Monohydrat</t>
  </si>
  <si>
    <t>Carbidopa Monohydrat</t>
  </si>
  <si>
    <t>Tedizolidphosphat</t>
  </si>
  <si>
    <t>Afamelanotid</t>
  </si>
  <si>
    <t>Dasabuvir Natrium Monohydrat</t>
  </si>
  <si>
    <t>Paritaprevir</t>
  </si>
  <si>
    <t>Ombitasvir</t>
  </si>
  <si>
    <t>Benzoylperoxid, Wasserhaltiges</t>
  </si>
  <si>
    <t>Lenvatinib Mesilat</t>
  </si>
  <si>
    <t>Cocarboxylase Tetrahydrat</t>
  </si>
  <si>
    <t>Natrium Riboflavinphosphat Dihydrat</t>
  </si>
  <si>
    <t>Nivolumab</t>
  </si>
  <si>
    <t>Ceritinib</t>
  </si>
  <si>
    <t>Ramucirumab</t>
  </si>
  <si>
    <t>Secukinumab</t>
  </si>
  <si>
    <t>Calcipotriol Monohydrat</t>
  </si>
  <si>
    <t>Glycyl-L-Glutamin Monohydrat</t>
  </si>
  <si>
    <t>Glycyltyrosin Dihydrat</t>
  </si>
  <si>
    <t>Vandetanib</t>
  </si>
  <si>
    <t>Apremilast</t>
  </si>
  <si>
    <t>Azadirachtae Indicae Fructus</t>
  </si>
  <si>
    <t>Calciumsulfat Hemihydrat</t>
  </si>
  <si>
    <t>Tenofovir Disoproxil</t>
  </si>
  <si>
    <t>Lisdexamfetamin Dimesylat</t>
  </si>
  <si>
    <t>Polygoni Avicularis Herba</t>
  </si>
  <si>
    <t>Asfotase Alfa</t>
  </si>
  <si>
    <t>Humanes Papillomvirus-Typ 31 L1-Protein</t>
  </si>
  <si>
    <t>Humanes Papillomvirus-Typ 33 L1-Protein</t>
  </si>
  <si>
    <t>Humanes Papillomvirus-Typ 45 L1-Protein</t>
  </si>
  <si>
    <t>Humanes Papillomvirus-Typ 52 L1-Protein</t>
  </si>
  <si>
    <t>Humanes Papillomvirus-Typ 58 L1-Protein</t>
  </si>
  <si>
    <t>Evolocumab</t>
  </si>
  <si>
    <t>Sebelipase Alfa</t>
  </si>
  <si>
    <t>Panobinostatlactat, Wasserfrei</t>
  </si>
  <si>
    <t>Dalbavancin</t>
  </si>
  <si>
    <t>Eliglustat Tartrat</t>
  </si>
  <si>
    <t>Edoxabantosilat</t>
  </si>
  <si>
    <t>Etelcalcetid Hydrochlorid</t>
  </si>
  <si>
    <t>Ceftolozansulfat</t>
  </si>
  <si>
    <t>Safinamid Mesilat</t>
  </si>
  <si>
    <t>Alirocumab</t>
  </si>
  <si>
    <t>Pembrolizumab</t>
  </si>
  <si>
    <t>Isavuconazoniumsulfat</t>
  </si>
  <si>
    <t>Myrti Aetheroleum</t>
  </si>
  <si>
    <t>Beclometasondipropionat, Wasserfreies</t>
  </si>
  <si>
    <t>Idarucizumab</t>
  </si>
  <si>
    <t>Carfilzomib</t>
  </si>
  <si>
    <t>Blinatumomab</t>
  </si>
  <si>
    <t>Cobimetinib Hemifumarat</t>
  </si>
  <si>
    <t>Sacubitril</t>
  </si>
  <si>
    <t>Mepolizumab</t>
  </si>
  <si>
    <t>Herpes Simplex Virus</t>
  </si>
  <si>
    <t>Valaciclovirhydrochlorid, Wasserhaltiges</t>
  </si>
  <si>
    <t>Pegaspargase</t>
  </si>
  <si>
    <t>Osimertinib Mesylat</t>
  </si>
  <si>
    <t>Brivaracetam</t>
  </si>
  <si>
    <t>Necitumumab</t>
  </si>
  <si>
    <t>Eisen(Iii)-Maltol</t>
  </si>
  <si>
    <t>Lesinurad</t>
  </si>
  <si>
    <t>Dantrolen Natrium Hemiheptahydrat</t>
  </si>
  <si>
    <t>Ixekizumab</t>
  </si>
  <si>
    <t>Elotuzumab</t>
  </si>
  <si>
    <t>Daratumumab</t>
  </si>
  <si>
    <t>Selexipag</t>
  </si>
  <si>
    <t>Migalastat Hydrochlorid</t>
  </si>
  <si>
    <t>Tipiracil Hydrochlorid</t>
  </si>
  <si>
    <t>Velpatasvir</t>
  </si>
  <si>
    <t>Elbasvir</t>
  </si>
  <si>
    <t>Grazoprevir Monohydrat</t>
  </si>
  <si>
    <t>Avibactam Natrium</t>
  </si>
  <si>
    <t>Reslizumab</t>
  </si>
  <si>
    <t>Eluxadolin</t>
  </si>
  <si>
    <t>Palbociclib</t>
  </si>
  <si>
    <t>Olaratumab</t>
  </si>
  <si>
    <t>Ixazomib Citrat</t>
  </si>
  <si>
    <t>Venetoclax</t>
  </si>
  <si>
    <t>Follitropin Delta</t>
  </si>
  <si>
    <t>Obeticholsäure</t>
  </si>
  <si>
    <t>Tenofoviralafenamid Fumarat</t>
  </si>
  <si>
    <t>Lauromacrogol 400</t>
  </si>
  <si>
    <t>Baricitinib</t>
  </si>
  <si>
    <t>Alectinibhydrochlorid</t>
  </si>
  <si>
    <t>Tofacitinibcitrat</t>
  </si>
  <si>
    <t>Rolapitant Hydrochlorid Monohydrat</t>
  </si>
  <si>
    <t>Krampfanfall</t>
  </si>
  <si>
    <t>Larynxödem</t>
  </si>
  <si>
    <t>okuläre Hyperämie</t>
  </si>
  <si>
    <t>Trockene Augen</t>
  </si>
  <si>
    <t>Papeln</t>
  </si>
  <si>
    <t>Striemen / Hautrötungen</t>
  </si>
  <si>
    <t>DRESS Syndrom</t>
  </si>
  <si>
    <t>Toxische epidermische Nekrolyse (TEN)</t>
  </si>
  <si>
    <t>Überempfindlichkeit</t>
  </si>
  <si>
    <t>Überempfindlichkeitsreaktionen: Auswirkungen von Allergien und Intoleranzen</t>
  </si>
  <si>
    <t>Quaddeln</t>
  </si>
  <si>
    <t>Augenrötung</t>
  </si>
  <si>
    <t>Bullöse Eruption / Hautausschlag</t>
  </si>
  <si>
    <t>Dermatose</t>
  </si>
  <si>
    <t>bestätigt</t>
  </si>
  <si>
    <t>Diphtheria + tetanus + pertussis + poliomyelitis + recombinant hepatitis B virus vaccine</t>
  </si>
  <si>
    <t>Diphtheria + tetanus + pertussis + recombinant hepatitis B virus vaccine</t>
  </si>
  <si>
    <t>Measles + Mumps + Rubella vaccine</t>
  </si>
  <si>
    <t>Swine influenza virus vaccine</t>
  </si>
  <si>
    <t>Influenza virus H5N1 vaccine</t>
  </si>
  <si>
    <t>Influenza vaccine</t>
  </si>
  <si>
    <t>Plague vaccine</t>
  </si>
  <si>
    <t>Pneumococcal vaccine</t>
  </si>
  <si>
    <t>Wasp/bee venom allergy preparations</t>
  </si>
  <si>
    <t>Paratyphoid vaccine</t>
  </si>
  <si>
    <t>Q fever vaccine</t>
  </si>
  <si>
    <t>Meningococcus vaccine</t>
  </si>
  <si>
    <t>Yellow fever vaccine</t>
  </si>
  <si>
    <t>Tick-borne encephalitis vaccine</t>
  </si>
  <si>
    <t>Diphtheria + tetanus + inactivated poliovirus vaccine</t>
  </si>
  <si>
    <t>Diphtheria + tetanus + poliomyelitis vaccine</t>
  </si>
  <si>
    <t>Diphtheria + tetanus + pertussis + inactivated poliovirus vaccine</t>
  </si>
  <si>
    <t>Diphtheria + tetanus + pertussis + poliomyelitis vaccine</t>
  </si>
  <si>
    <t>Diphtheria + acellular pertussis adsorbed + inactivated polio + tetanus toxoids vaccine</t>
  </si>
  <si>
    <t>Diphtheria + pertussis + tetanus vaccine</t>
  </si>
  <si>
    <t>Diphtheria + tetanus vaccine</t>
  </si>
  <si>
    <t>Diphtheria single antigen vaccine</t>
  </si>
  <si>
    <t>Diphtheria vaccine</t>
  </si>
  <si>
    <t>Poliovirus vaccine</t>
  </si>
  <si>
    <t>Hepatitis A+B vaccine</t>
  </si>
  <si>
    <t>Hepatitis B virus vaccine</t>
  </si>
  <si>
    <t>Measles + mumps + rubella + varicella vaccine</t>
  </si>
  <si>
    <t>Rubella vaccine</t>
  </si>
  <si>
    <t>Typhoid vaccine</t>
  </si>
  <si>
    <t>Mumps live virus vaccine</t>
  </si>
  <si>
    <t>Rotavirus vaccine</t>
  </si>
  <si>
    <t>Varicella vaccine</t>
  </si>
  <si>
    <t>Tuberculosis vaccine</t>
  </si>
  <si>
    <t>Cholera vaccine</t>
  </si>
  <si>
    <t>Anthrax vaccine</t>
  </si>
  <si>
    <t>Measles vaccine</t>
  </si>
  <si>
    <t>Tetanus vaccine</t>
  </si>
  <si>
    <t>Haemophilus influenzae Type b vaccine</t>
  </si>
  <si>
    <t>Melanoma vaccine</t>
  </si>
  <si>
    <t>Human papillomavirus vaccine</t>
  </si>
  <si>
    <t>Smallpox vaccine</t>
  </si>
  <si>
    <t>Japanese B encephalitis vaccine</t>
  </si>
  <si>
    <t>Lyme disease vaccine</t>
  </si>
  <si>
    <t>Hepatitis A virus vaccine</t>
  </si>
  <si>
    <t>West Nile virus vaccine</t>
  </si>
  <si>
    <t>Pertussis vaccine</t>
  </si>
  <si>
    <t>Rabies vaccine</t>
  </si>
  <si>
    <t>Rocky Mountain spotted fever vaccine</t>
  </si>
  <si>
    <t>Rickettsial vaccine</t>
  </si>
  <si>
    <t>Diphtheria + tetanus + pertussis + poliomyelitis + recombinant hepatitis B virus + recombinant haemophilus influenzae type B vaccine</t>
  </si>
  <si>
    <t>Diphtheria + tetanus + pertussis + poliomyelitis + haemophilus influenzae b vaccine</t>
  </si>
  <si>
    <t>Diphtheria + pertussis + tetanus + Haemophilus influenzae type b vaccine</t>
  </si>
  <si>
    <t>Diphtheria + tetanus + haemophilus influenzae type b vaccine</t>
  </si>
  <si>
    <t>1.2.40.0.34.10.202</t>
  </si>
  <si>
    <t xml:space="preserve">Value Set Berechnungsmethode Geburtstermin
</t>
  </si>
  <si>
    <t>Value Set ExpectedDeliveryDateMethod</t>
  </si>
  <si>
    <t>ELGA_ExpectedDeliveryDateMethod</t>
  </si>
  <si>
    <t>1.2.40.0.34.10.203</t>
  </si>
  <si>
    <t>ELGA_PregnanciesSummary</t>
  </si>
  <si>
    <t xml:space="preserve">Value Set PregnanciesSummary
</t>
  </si>
  <si>
    <t>Value Set Schwangerschaften</t>
  </si>
  <si>
    <t>0‑L</t>
  </si>
  <si>
    <t>11636-8</t>
  </si>
  <si>
    <t>[#] Births.live</t>
  </si>
  <si>
    <t>11637-6</t>
  </si>
  <si>
    <t>[#] Births.preterm</t>
  </si>
  <si>
    <t>11638-4</t>
  </si>
  <si>
    <t>[#] Births.still living</t>
  </si>
  <si>
    <t>11639-2</t>
  </si>
  <si>
    <t>[#] Births.term</t>
  </si>
  <si>
    <t>11640-0</t>
  </si>
  <si>
    <t>[#] Births total</t>
  </si>
  <si>
    <t>11612-9</t>
  </si>
  <si>
    <t>[#] Abortions</t>
  </si>
  <si>
    <t>11613-7</t>
  </si>
  <si>
    <t>[#] Abortions.induced</t>
  </si>
  <si>
    <t>11614-5</t>
  </si>
  <si>
    <t>[#] Abortions.spontaneous</t>
  </si>
  <si>
    <t>33065-4</t>
  </si>
  <si>
    <t>[#] Ectopic pregnancy</t>
  </si>
  <si>
    <t>LOINC</t>
  </si>
  <si>
    <t>2.16.840.1.113883.6.1</t>
  </si>
  <si>
    <t>Anzahl Lebendgeburten</t>
  </si>
  <si>
    <t>11778-8</t>
  </si>
  <si>
    <t>Delivery date Estimated</t>
  </si>
  <si>
    <t>11779-6</t>
  </si>
  <si>
    <t>Delivery date Estimated from last menstrual period</t>
  </si>
  <si>
    <t>11780-4</t>
  </si>
  <si>
    <t>Delivery date Estimated from ovulation date</t>
  </si>
  <si>
    <t>Errechneter Geburtstermin</t>
  </si>
  <si>
    <t>errechneter Geburtstermin, ab letzter Menstruation</t>
  </si>
  <si>
    <t>errechneter Geburtstermin, ab Eisprung</t>
  </si>
  <si>
    <t>Anzahl Frühgeburten</t>
  </si>
  <si>
    <t>Anzahl Geburten gesamt</t>
  </si>
  <si>
    <t>Anzahl Schwangerschaftsabbruch</t>
  </si>
  <si>
    <t>Anzahl Schwangerschaftsabbruch spontan</t>
  </si>
  <si>
    <t>Anzahl Eileiterschwangerschaften</t>
  </si>
  <si>
    <t>Anzahl der lebenden Kinder</t>
  </si>
  <si>
    <t>Anzahl der Geburten am Termin</t>
  </si>
  <si>
    <t>1.2.40.0.34.10.193</t>
  </si>
  <si>
    <t>ELGA_CurrentSmokingStatus</t>
  </si>
  <si>
    <t>1.2.40.0.34.10.204</t>
  </si>
  <si>
    <t xml:space="preserve">Value Set RaucherStatus
</t>
  </si>
  <si>
    <t>Value Set current smoking status</t>
  </si>
  <si>
    <t>Current every day smoker</t>
  </si>
  <si>
    <t>Current some day smoker</t>
  </si>
  <si>
    <t>Former smoker</t>
  </si>
  <si>
    <t>Never smoker (Never Smoked)</t>
  </si>
  <si>
    <t>Smoker, current status unknown</t>
  </si>
  <si>
    <t>Unknown if ever smoked</t>
  </si>
  <si>
    <t>428041000124106</t>
  </si>
  <si>
    <t>8517006</t>
  </si>
  <si>
    <t>77176002</t>
  </si>
  <si>
    <t>keine Information über Überempfindlichkeiten verfügbar</t>
  </si>
  <si>
    <t>keine Überempfindlichkeiten</t>
  </si>
  <si>
    <t>keine Informationen über Gesundheitsprobleme verfügbar</t>
  </si>
  <si>
    <t>keine Informationen über Medikation verfügbar</t>
  </si>
  <si>
    <t>keine Medikation</t>
  </si>
  <si>
    <t>keine Informationen über durchgeführte Eingriffe und Therapien verfügbar</t>
  </si>
  <si>
    <t>keine durchgeführten Eingriffe und Therapien</t>
  </si>
  <si>
    <t>Impfungen</t>
  </si>
  <si>
    <t>keine Informationen über Impfungen verfügbar</t>
  </si>
  <si>
    <t>Anzahl Schwangerschaftsabbruch induziert</t>
  </si>
  <si>
    <t>ELGA_Problemarten</t>
  </si>
  <si>
    <t>Symptom</t>
  </si>
  <si>
    <t>Problem</t>
  </si>
  <si>
    <t>Diagnose</t>
  </si>
  <si>
    <t>1.2.40.0.34.10.35</t>
  </si>
  <si>
    <t>Finding of functional performance and activity (finding)</t>
  </si>
  <si>
    <t>Disease (disorder)</t>
  </si>
  <si>
    <t>MUSS ÜBERARBEITET WERDEN ! SNOMED CT Konzepte haben sich geändert</t>
  </si>
  <si>
    <t>Deutsche Übersetzung fehlt</t>
  </si>
  <si>
    <t>DoubleCheck SNOMED Codes und Übersetzung</t>
  </si>
  <si>
    <t>FAMMEMB</t>
  </si>
  <si>
    <t>SPS</t>
  </si>
  <si>
    <t>HUSB</t>
  </si>
  <si>
    <t>WIFE</t>
  </si>
  <si>
    <t>PRN</t>
  </si>
  <si>
    <t>FTH</t>
  </si>
  <si>
    <t>MTH</t>
  </si>
  <si>
    <t>NPRN</t>
  </si>
  <si>
    <t>NFTH</t>
  </si>
  <si>
    <t>NMTH</t>
  </si>
  <si>
    <t>PRNINLAW</t>
  </si>
  <si>
    <t>FTHINLAW</t>
  </si>
  <si>
    <t>MTHINLAW</t>
  </si>
  <si>
    <t>STPPRN</t>
  </si>
  <si>
    <t>STPFTH</t>
  </si>
  <si>
    <t>STPMTH</t>
  </si>
  <si>
    <t>SIB</t>
  </si>
  <si>
    <t>BRO</t>
  </si>
  <si>
    <t>SIS</t>
  </si>
  <si>
    <t>HSIB</t>
  </si>
  <si>
    <t>HBRO</t>
  </si>
  <si>
    <t>HSIS</t>
  </si>
  <si>
    <t>NSIB</t>
  </si>
  <si>
    <t>NBRO</t>
  </si>
  <si>
    <t>NSIS</t>
  </si>
  <si>
    <t>SIBINLAW</t>
  </si>
  <si>
    <t>BROINLAW</t>
  </si>
  <si>
    <t>SISINLAW</t>
  </si>
  <si>
    <t>STPSIB</t>
  </si>
  <si>
    <t>STPBRO</t>
  </si>
  <si>
    <t>STPSIS</t>
  </si>
  <si>
    <t>CHILD</t>
  </si>
  <si>
    <t>NCHILD</t>
  </si>
  <si>
    <t>CHLDADOPT</t>
  </si>
  <si>
    <t>CHLDFOST</t>
  </si>
  <si>
    <t>CHLDINLAW</t>
  </si>
  <si>
    <t>STPCHLD</t>
  </si>
  <si>
    <t>DAUC</t>
  </si>
  <si>
    <t>DAU</t>
  </si>
  <si>
    <t>DAUADOPT</t>
  </si>
  <si>
    <t>DAUFOST</t>
  </si>
  <si>
    <t>DAUINLAW</t>
  </si>
  <si>
    <t>STPDAU</t>
  </si>
  <si>
    <t>SONC</t>
  </si>
  <si>
    <t>SON</t>
  </si>
  <si>
    <t>SONADOPT</t>
  </si>
  <si>
    <t>SONFOST</t>
  </si>
  <si>
    <t>SONINLAW</t>
  </si>
  <si>
    <t>STPSON</t>
  </si>
  <si>
    <t>GRPRN</t>
  </si>
  <si>
    <t>GRFTH</t>
  </si>
  <si>
    <t>GRMTH</t>
  </si>
  <si>
    <t>GGRPRN</t>
  </si>
  <si>
    <t>GGRFTH</t>
  </si>
  <si>
    <t>GGRMTH</t>
  </si>
  <si>
    <t>GRNDCHILD</t>
  </si>
  <si>
    <t>GRNDDAU</t>
  </si>
  <si>
    <t>GRNDSON</t>
  </si>
  <si>
    <t>AUNT</t>
  </si>
  <si>
    <t>UNCLE</t>
  </si>
  <si>
    <t>NIENEPH</t>
  </si>
  <si>
    <t>COUSN</t>
  </si>
  <si>
    <t>FRND</t>
  </si>
  <si>
    <t>SIGOTHR</t>
  </si>
  <si>
    <t>ROOM</t>
  </si>
  <si>
    <t>DOMPART</t>
  </si>
  <si>
    <t>NBOR</t>
  </si>
  <si>
    <t>SPON</t>
  </si>
  <si>
    <t>GUARD</t>
  </si>
  <si>
    <t>Family Member</t>
  </si>
  <si>
    <t>spouse</t>
  </si>
  <si>
    <t>husband</t>
  </si>
  <si>
    <t>wife</t>
  </si>
  <si>
    <t>Parent</t>
  </si>
  <si>
    <t>Father</t>
  </si>
  <si>
    <t>Mother</t>
  </si>
  <si>
    <t>natural parent</t>
  </si>
  <si>
    <t>natural father</t>
  </si>
  <si>
    <t>natural mother</t>
  </si>
  <si>
    <t>parent in-law</t>
  </si>
  <si>
    <t>father-in-law</t>
  </si>
  <si>
    <t>mother-in-law</t>
  </si>
  <si>
    <t>step parent</t>
  </si>
  <si>
    <t>stepfather</t>
  </si>
  <si>
    <t>stepmother</t>
  </si>
  <si>
    <t>Sibling</t>
  </si>
  <si>
    <t>Brother</t>
  </si>
  <si>
    <t>Sister</t>
  </si>
  <si>
    <t>half-sibling</t>
  </si>
  <si>
    <t>half-brother</t>
  </si>
  <si>
    <t>half-sister</t>
  </si>
  <si>
    <t>natural sibling</t>
  </si>
  <si>
    <t>natural brother</t>
  </si>
  <si>
    <t>natural sister</t>
  </si>
  <si>
    <t>sibling in-law</t>
  </si>
  <si>
    <t>brother-in-law</t>
  </si>
  <si>
    <t>sister-in-law</t>
  </si>
  <si>
    <t>step sibling</t>
  </si>
  <si>
    <t>stepbrother</t>
  </si>
  <si>
    <t>stepsister</t>
  </si>
  <si>
    <t>Child</t>
  </si>
  <si>
    <t>natural child</t>
  </si>
  <si>
    <t>adopted child</t>
  </si>
  <si>
    <t>foster child</t>
  </si>
  <si>
    <t>child in-law</t>
  </si>
  <si>
    <t>step child</t>
  </si>
  <si>
    <t>Daughter</t>
  </si>
  <si>
    <t>natural daughter</t>
  </si>
  <si>
    <t>adopted daughter</t>
  </si>
  <si>
    <t>foster daughter</t>
  </si>
  <si>
    <t>daughter in-law</t>
  </si>
  <si>
    <t>stepdaughter</t>
  </si>
  <si>
    <t>son</t>
  </si>
  <si>
    <t>natural son</t>
  </si>
  <si>
    <t>adopted son</t>
  </si>
  <si>
    <t>foster son</t>
  </si>
  <si>
    <t>son in-law</t>
  </si>
  <si>
    <t>stepson</t>
  </si>
  <si>
    <t>Grandparent</t>
  </si>
  <si>
    <t>Grandfather</t>
  </si>
  <si>
    <t>Grandmother</t>
  </si>
  <si>
    <t>great grandparent</t>
  </si>
  <si>
    <t>great grandfather</t>
  </si>
  <si>
    <t>great grandmother</t>
  </si>
  <si>
    <t>grandchild</t>
  </si>
  <si>
    <t>granddaughter</t>
  </si>
  <si>
    <t>grandson</t>
  </si>
  <si>
    <t>aunt</t>
  </si>
  <si>
    <t>uncle</t>
  </si>
  <si>
    <t>niece/nephew</t>
  </si>
  <si>
    <t>cousin</t>
  </si>
  <si>
    <t>unrelated friend</t>
  </si>
  <si>
    <t>significant other</t>
  </si>
  <si>
    <t>Roommate</t>
  </si>
  <si>
    <t>domestic partner</t>
  </si>
  <si>
    <t>neighbor</t>
  </si>
  <si>
    <t>sponsored dependent</t>
  </si>
  <si>
    <t>guardian</t>
  </si>
  <si>
    <t>self</t>
  </si>
  <si>
    <t>Familienmitglied</t>
  </si>
  <si>
    <t>Ehepartner</t>
  </si>
  <si>
    <t>Ehemann</t>
  </si>
  <si>
    <t>Ehefrau</t>
  </si>
  <si>
    <t>Elternteil</t>
  </si>
  <si>
    <t>Vater</t>
  </si>
  <si>
    <t>Mutter</t>
  </si>
  <si>
    <t>leibliches Elternteil</t>
  </si>
  <si>
    <t>leiblicher Vater</t>
  </si>
  <si>
    <t>leibliche Mutther</t>
  </si>
  <si>
    <t>Schwiegereltern</t>
  </si>
  <si>
    <t>Schwiegervater</t>
  </si>
  <si>
    <t>Schwiegermutter</t>
  </si>
  <si>
    <t>Stiefelternteil</t>
  </si>
  <si>
    <t>Stiefvater</t>
  </si>
  <si>
    <t>Stiefmutter</t>
  </si>
  <si>
    <t>Geschwister</t>
  </si>
  <si>
    <t>Bruder</t>
  </si>
  <si>
    <t>Schwester</t>
  </si>
  <si>
    <t>Halbgeschwister</t>
  </si>
  <si>
    <t>Halbbruder</t>
  </si>
  <si>
    <t>Halbschwester</t>
  </si>
  <si>
    <t>leibliche Geschwister</t>
  </si>
  <si>
    <t>leiblicher Bruder</t>
  </si>
  <si>
    <t>leibliche Schwester</t>
  </si>
  <si>
    <t>Schwager/ Schwägerin</t>
  </si>
  <si>
    <t>Schwager</t>
  </si>
  <si>
    <t>Schwägerin</t>
  </si>
  <si>
    <t>Stiefgeschwister</t>
  </si>
  <si>
    <t>Stiefbruder</t>
  </si>
  <si>
    <t>Stiefschwester</t>
  </si>
  <si>
    <t>Kind</t>
  </si>
  <si>
    <t>leibliches Kind</t>
  </si>
  <si>
    <t>Adoptivkind</t>
  </si>
  <si>
    <t>Pflegekind</t>
  </si>
  <si>
    <t>Schwiegerkind</t>
  </si>
  <si>
    <t>Stiefkind</t>
  </si>
  <si>
    <t>Tochter</t>
  </si>
  <si>
    <t>leibliche Tochter</t>
  </si>
  <si>
    <t>Adoptivtocher</t>
  </si>
  <si>
    <t>Pflegetochter</t>
  </si>
  <si>
    <t>Schwiegertochter</t>
  </si>
  <si>
    <t>Stieftochter</t>
  </si>
  <si>
    <t>Sohn</t>
  </si>
  <si>
    <t>leiblicher Sohn</t>
  </si>
  <si>
    <t>Adoptivsohn</t>
  </si>
  <si>
    <t>Pflegesohn</t>
  </si>
  <si>
    <t>Schwiegersohn</t>
  </si>
  <si>
    <t>Stiefsohn</t>
  </si>
  <si>
    <t>Großelternteil</t>
  </si>
  <si>
    <t>Großvater</t>
  </si>
  <si>
    <t>Großmutter</t>
  </si>
  <si>
    <t>Urgroßelternteil</t>
  </si>
  <si>
    <t>Urgroßvater</t>
  </si>
  <si>
    <t>Urgroßmutter</t>
  </si>
  <si>
    <t>Enkelkind</t>
  </si>
  <si>
    <t>Enkeltochter</t>
  </si>
  <si>
    <t>Enkelsohn</t>
  </si>
  <si>
    <t>Tante</t>
  </si>
  <si>
    <t>Onkel</t>
  </si>
  <si>
    <t>Nichte/Neffe</t>
  </si>
  <si>
    <t>Cousine/Cousin</t>
  </si>
  <si>
    <t>Bekannte/Bekannter</t>
  </si>
  <si>
    <t>wichtige Bezugsperson (z.B. Lebensgefährte)</t>
  </si>
  <si>
    <t>MitbewohnerIn</t>
  </si>
  <si>
    <t>LebenspartnerIn</t>
  </si>
  <si>
    <t>NachbarIn</t>
  </si>
  <si>
    <t>Pflegeperson</t>
  </si>
  <si>
    <t>SachwalterIn</t>
  </si>
  <si>
    <t>Patient selbst</t>
  </si>
  <si>
    <t>1-S</t>
  </si>
  <si>
    <t>2-L</t>
  </si>
  <si>
    <t>SELF</t>
  </si>
  <si>
    <t>ELGA_PersonalRelationship</t>
  </si>
  <si>
    <t>HL7:RoleCode</t>
  </si>
  <si>
    <t>2.16.840.1.113883.5.111</t>
  </si>
  <si>
    <t>1.2.40.0.34.10.17</t>
  </si>
  <si>
    <t>2.16.840.1.113883.5.112</t>
  </si>
  <si>
    <t>2.16.840.1.113883.5.113</t>
  </si>
  <si>
    <t>2.16.840.1.113883.5.114</t>
  </si>
  <si>
    <t>2.16.840.1.113883.5.115</t>
  </si>
  <si>
    <t>2.16.840.1.113883.5.116</t>
  </si>
  <si>
    <t>2.16.840.1.113883.5.117</t>
  </si>
  <si>
    <t>2.16.840.1.113883.5.118</t>
  </si>
  <si>
    <t>2.16.840.1.113883.5.119</t>
  </si>
  <si>
    <t>2.16.840.1.113883.5.120</t>
  </si>
  <si>
    <t>2.16.840.1.113883.5.121</t>
  </si>
  <si>
    <t>2.16.840.1.113883.5.122</t>
  </si>
  <si>
    <t>2.16.840.1.113883.5.123</t>
  </si>
  <si>
    <t>2.16.840.1.113883.5.124</t>
  </si>
  <si>
    <t>2.16.840.1.113883.5.125</t>
  </si>
  <si>
    <t>2.16.840.1.113883.5.126</t>
  </si>
  <si>
    <t>2.16.840.1.113883.5.127</t>
  </si>
  <si>
    <t>2.16.840.1.113883.5.128</t>
  </si>
  <si>
    <t>2.16.840.1.113883.5.129</t>
  </si>
  <si>
    <t>2.16.840.1.113883.5.130</t>
  </si>
  <si>
    <t>2.16.840.1.113883.5.131</t>
  </si>
  <si>
    <t>2.16.840.1.113883.5.132</t>
  </si>
  <si>
    <t>2.16.840.1.113883.5.133</t>
  </si>
  <si>
    <t>2.16.840.1.113883.5.134</t>
  </si>
  <si>
    <t>2.16.840.1.113883.5.135</t>
  </si>
  <si>
    <t>2.16.840.1.113883.5.136</t>
  </si>
  <si>
    <t>2.16.840.1.113883.5.137</t>
  </si>
  <si>
    <t>2.16.840.1.113883.5.138</t>
  </si>
  <si>
    <t>2.16.840.1.113883.5.139</t>
  </si>
  <si>
    <t>2.16.840.1.113883.5.140</t>
  </si>
  <si>
    <t>2.16.840.1.113883.5.141</t>
  </si>
  <si>
    <t>2.16.840.1.113883.5.142</t>
  </si>
  <si>
    <t>2.16.840.1.113883.5.143</t>
  </si>
  <si>
    <t>2.16.840.1.113883.5.144</t>
  </si>
  <si>
    <t>2.16.840.1.113883.5.145</t>
  </si>
  <si>
    <t>2.16.840.1.113883.5.146</t>
  </si>
  <si>
    <t>2.16.840.1.113883.5.147</t>
  </si>
  <si>
    <t>2.16.840.1.113883.5.148</t>
  </si>
  <si>
    <t>2.16.840.1.113883.5.149</t>
  </si>
  <si>
    <t>2.16.840.1.113883.5.150</t>
  </si>
  <si>
    <t>2.16.840.1.113883.5.151</t>
  </si>
  <si>
    <t>2.16.840.1.113883.5.152</t>
  </si>
  <si>
    <t>2.16.840.1.113883.5.153</t>
  </si>
  <si>
    <t>2.16.840.1.113883.5.154</t>
  </si>
  <si>
    <t>2.16.840.1.113883.5.155</t>
  </si>
  <si>
    <t>2.16.840.1.113883.5.156</t>
  </si>
  <si>
    <t>2.16.840.1.113883.5.157</t>
  </si>
  <si>
    <t>2.16.840.1.113883.5.158</t>
  </si>
  <si>
    <t>2.16.840.1.113883.5.159</t>
  </si>
  <si>
    <t>2.16.840.1.113883.5.160</t>
  </si>
  <si>
    <t>2.16.840.1.113883.5.161</t>
  </si>
  <si>
    <t>2.16.840.1.113883.5.162</t>
  </si>
  <si>
    <t>2.16.840.1.113883.5.163</t>
  </si>
  <si>
    <t>2.16.840.1.113883.5.164</t>
  </si>
  <si>
    <t>2.16.840.1.113883.5.165</t>
  </si>
  <si>
    <t>2.16.840.1.113883.5.166</t>
  </si>
  <si>
    <t>2.16.840.1.113883.5.167</t>
  </si>
  <si>
    <t>2.16.840.1.113883.5.168</t>
  </si>
  <si>
    <t>2.16.840.1.113883.5.169</t>
  </si>
  <si>
    <t>2.16.840.1.113883.5.170</t>
  </si>
  <si>
    <t>2.16.840.1.113883.5.171</t>
  </si>
  <si>
    <t>2.16.840.1.113883.5.172</t>
  </si>
  <si>
    <t>2.16.840.1.113883.5.173</t>
  </si>
  <si>
    <t>2.16.840.1.113883.5.174</t>
  </si>
  <si>
    <t>2.16.840.1.113883.5.175</t>
  </si>
  <si>
    <t>2.16.840.1.113883.5.176</t>
  </si>
  <si>
    <t>2.16.840.1.113883.5.177</t>
  </si>
  <si>
    <t>2.16.840.1.113883.5.178</t>
  </si>
  <si>
    <t>2.16.840.1.113883.5.179</t>
  </si>
  <si>
    <t>2.16.840.1.113883.5.180</t>
  </si>
  <si>
    <t>Anthralin, Dithranol (Micanol)</t>
  </si>
  <si>
    <t>Anmerkung: ist ein Wirkstoff --&gt; Drugs?</t>
  </si>
  <si>
    <t>Klinischer Befund, Ergebnis, Erkenntnis</t>
  </si>
  <si>
    <t>in Remission</t>
  </si>
  <si>
    <t>Werte noch nicht definiert</t>
  </si>
  <si>
    <t>SNOMED Codes noch nicht verfügbar</t>
  </si>
  <si>
    <t>vorläufig</t>
  </si>
  <si>
    <t>alternativ möglich (Differentialdiagnose)</t>
  </si>
  <si>
    <t>Presence of implanted device not known (situation)</t>
  </si>
  <si>
    <t>No implant in situ (situation)</t>
  </si>
  <si>
    <t>Kein medizinisches Gerät / kein Implantat in situ</t>
  </si>
  <si>
    <t>Keine Information über medizinische Geräte oder Implantate verfügbar</t>
  </si>
  <si>
    <t>Leistungskatalog Gesamt</t>
  </si>
  <si>
    <t>1.2.40.0.34.5.172</t>
  </si>
  <si>
    <t>https://termpub.gesundheit.gv.at:443/TermBrowser/gui/main/main.zul?loadType=CodeSystem&amp;loadName=Leistungskatalog Gesamt</t>
  </si>
  <si>
    <t>Gesamtzahl der Kinder, die zum Zeitpunkt der Erstellung dieses Datensatzes noch leben.</t>
  </si>
  <si>
    <t>Status</t>
  </si>
  <si>
    <t>OK</t>
  </si>
  <si>
    <t>Verweis auf den "Leistungskatalog gesamt" wird in den Implementierungsleitfaden aufgenommen</t>
  </si>
  <si>
    <t>intensional definiert</t>
  </si>
  <si>
    <t>ICD-10, ICPC-2, SNOMED CT, ICD-O, TNM</t>
  </si>
  <si>
    <t>Vaccine: relevant descendants of code 71181003 Vaccine (product)</t>
  </si>
  <si>
    <t xml:space="preserve">Value Set für Impfungen. Wichtigste SNOMED-Codes für Impfungen (71181003 Vaccine (product))
</t>
  </si>
  <si>
    <t>Inhalt? DoubleCheck SNOMED Codes und Übersetzung</t>
  </si>
  <si>
    <t>Gesamtzahl der Nicht-Frühgeburten (Geburten nach der 37. Schwangerschaftswoche)</t>
  </si>
  <si>
    <t>Nichtraucher</t>
  </si>
  <si>
    <t>Ex-Raucher (früher täglich geraucht)</t>
  </si>
  <si>
    <t>Raucher (täglich)</t>
  </si>
  <si>
    <t>Raucher (gelegentlich)</t>
  </si>
  <si>
    <t>Keine Information über den Raucherstatus verfügbar</t>
  </si>
  <si>
    <t>Raucher (ohne nähere Angabe)</t>
  </si>
  <si>
    <t>unbestätigt</t>
  </si>
  <si>
    <t>Beschwerden, Leiden</t>
  </si>
  <si>
    <t>Beschwerden</t>
  </si>
  <si>
    <t>Finding reported by subject or history provider (finding)</t>
  </si>
  <si>
    <t>3-L</t>
  </si>
  <si>
    <t>2-S</t>
  </si>
  <si>
    <t>Clinical finding (finding)</t>
  </si>
  <si>
    <t>Complaint (finding)</t>
  </si>
  <si>
    <t>Diagnosis (observable entity)</t>
  </si>
  <si>
    <t>Problem (finding)</t>
  </si>
  <si>
    <t>Cognitive function finding (finding)</t>
  </si>
  <si>
    <t>Krankheit</t>
  </si>
  <si>
    <t>Krankheit, Störung</t>
  </si>
  <si>
    <t>Befund über kognitive Funktion</t>
  </si>
  <si>
    <t>Befund über funktionellen Zustand</t>
  </si>
  <si>
    <t>Klinischer Befund</t>
  </si>
  <si>
    <t>Bereits vorhanden</t>
  </si>
  <si>
    <t>Milzbrand (Anthrax) - Impfstoff</t>
  </si>
  <si>
    <t>Cholera - Impfstoff</t>
  </si>
  <si>
    <t>Dateiname:  Patient Summary Value Sets PS v02.xlsxm</t>
  </si>
  <si>
    <t>This artefact includes content from SNOMED Clinical Terms® (SNOMED CT®) which is copyright of the International Health Terminology Standards Development Organisation (IHTSDO). Implementers of these artefacts must have the appropriate SNOMED CT Affiliate license - for more information contact http://www.snomed.org/snomed-ct/getsnomed-ct or info@snomed.org.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</si>
</sst>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20"/>
      <color rgb="FF008087"/>
      <name val="Arial"/>
      <family val="2"/>
    </font>
    <font>
      <b/>
      <sz val="22"/>
      <color rgb="FF008087"/>
      <name val="Arial"/>
      <family val="2"/>
    </font>
    <font>
      <u/>
      <sz val="10"/>
      <color indexed="12"/>
      <name val="Arial"/>
      <family val="2"/>
    </font>
    <font>
      <sz val="9"/>
      <color rgb="FF333333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color theme="4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5" fillId="0" borderId="0"/>
  </cellStyleXfs>
  <cellXfs count="159">
    <xf numFmtId="0" fontId="0" fillId="0" borderId="0" xfId="0"/>
    <xf numFmtId="0" fontId="2" fillId="2" borderId="1" xfId="1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2" borderId="4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5" fillId="0" borderId="4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vertical="top"/>
    </xf>
    <xf numFmtId="49" fontId="4" fillId="2" borderId="6" xfId="0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Alignment="1">
      <alignment vertical="top"/>
    </xf>
    <xf numFmtId="0" fontId="7" fillId="4" borderId="0" xfId="2" applyFont="1" applyFill="1" applyAlignment="1">
      <alignment horizontal="left"/>
    </xf>
    <xf numFmtId="0" fontId="8" fillId="4" borderId="0" xfId="3" applyFont="1" applyFill="1" applyAlignment="1">
      <alignment horizontal="left"/>
    </xf>
    <xf numFmtId="0" fontId="9" fillId="4" borderId="0" xfId="3" applyFont="1" applyFill="1" applyAlignment="1">
      <alignment horizontal="left"/>
    </xf>
    <xf numFmtId="0" fontId="3" fillId="4" borderId="0" xfId="2" applyFill="1"/>
    <xf numFmtId="0" fontId="3" fillId="0" borderId="0" xfId="2"/>
    <xf numFmtId="0" fontId="1" fillId="4" borderId="0" xfId="1" applyFill="1" applyAlignment="1">
      <alignment horizontal="right"/>
    </xf>
    <xf numFmtId="0" fontId="4" fillId="4" borderId="0" xfId="2" applyFont="1" applyFill="1" applyAlignment="1">
      <alignment horizontal="left" indent="1"/>
    </xf>
    <xf numFmtId="0" fontId="1" fillId="4" borderId="0" xfId="1" applyFill="1" applyAlignment="1">
      <alignment horizontal="right" vertical="top"/>
    </xf>
    <xf numFmtId="0" fontId="6" fillId="5" borderId="0" xfId="2" applyFont="1" applyFill="1" applyAlignment="1">
      <alignment horizontal="left" indent="1"/>
    </xf>
    <xf numFmtId="0" fontId="6" fillId="5" borderId="0" xfId="2" applyFont="1" applyFill="1"/>
    <xf numFmtId="0" fontId="1" fillId="5" borderId="0" xfId="1" applyFill="1" applyAlignment="1">
      <alignment horizontal="right"/>
    </xf>
    <xf numFmtId="0" fontId="3" fillId="0" borderId="0" xfId="2" applyAlignment="1">
      <alignment horizontal="left" indent="1"/>
    </xf>
    <xf numFmtId="0" fontId="3" fillId="0" borderId="0" xfId="2" applyAlignment="1">
      <alignment horizontal="left"/>
    </xf>
    <xf numFmtId="0" fontId="1" fillId="5" borderId="0" xfId="1" quotePrefix="1" applyFill="1" applyAlignment="1">
      <alignment horizontal="right"/>
    </xf>
    <xf numFmtId="0" fontId="10" fillId="0" borderId="0" xfId="2" applyFont="1" applyFill="1" applyAlignment="1">
      <alignment horizontal="left"/>
    </xf>
    <xf numFmtId="0" fontId="3" fillId="0" borderId="0" xfId="2" applyFill="1"/>
    <xf numFmtId="0" fontId="6" fillId="2" borderId="4" xfId="0" applyFont="1" applyFill="1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horizontal="left" vertical="top" wrapText="1"/>
    </xf>
    <xf numFmtId="0" fontId="12" fillId="0" borderId="4" xfId="0" applyNumberFormat="1" applyFont="1" applyFill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3" xfId="0" applyBorder="1"/>
    <xf numFmtId="0" fontId="5" fillId="0" borderId="4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 wrapText="1"/>
    </xf>
    <xf numFmtId="49" fontId="6" fillId="2" borderId="5" xfId="0" applyNumberFormat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0" fontId="0" fillId="0" borderId="4" xfId="0" applyBorder="1" applyAlignment="1">
      <alignment vertical="center" wrapText="1"/>
    </xf>
    <xf numFmtId="0" fontId="13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center" wrapText="1"/>
    </xf>
    <xf numFmtId="0" fontId="5" fillId="0" borderId="0" xfId="0" applyFont="1" applyFill="1"/>
    <xf numFmtId="0" fontId="13" fillId="6" borderId="14" xfId="0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center" wrapText="1"/>
    </xf>
    <xf numFmtId="0" fontId="13" fillId="0" borderId="0" xfId="0" applyFont="1"/>
    <xf numFmtId="0" fontId="5" fillId="0" borderId="4" xfId="0" applyFont="1" applyFill="1" applyBorder="1" applyAlignment="1">
      <alignment vertical="top" wrapText="1"/>
    </xf>
    <xf numFmtId="0" fontId="11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top" wrapText="1"/>
    </xf>
    <xf numFmtId="49" fontId="6" fillId="2" borderId="5" xfId="0" applyNumberFormat="1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6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top" wrapText="1"/>
    </xf>
    <xf numFmtId="0" fontId="11" fillId="0" borderId="4" xfId="0" applyFont="1" applyBorder="1"/>
    <xf numFmtId="0" fontId="11" fillId="0" borderId="4" xfId="0" applyFont="1" applyFill="1" applyBorder="1"/>
    <xf numFmtId="0" fontId="12" fillId="0" borderId="10" xfId="0" applyNumberFormat="1" applyFont="1" applyFill="1" applyBorder="1" applyAlignment="1">
      <alignment horizontal="left" vertical="top"/>
    </xf>
    <xf numFmtId="0" fontId="11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top" wrapText="1"/>
    </xf>
    <xf numFmtId="0" fontId="0" fillId="0" borderId="15" xfId="0" applyBorder="1"/>
    <xf numFmtId="0" fontId="15" fillId="0" borderId="4" xfId="0" applyNumberFormat="1" applyFont="1" applyFill="1" applyBorder="1" applyAlignment="1">
      <alignment horizontal="left" vertical="top"/>
    </xf>
    <xf numFmtId="0" fontId="5" fillId="0" borderId="13" xfId="0" applyFont="1" applyBorder="1" applyAlignment="1">
      <alignment horizontal="left"/>
    </xf>
    <xf numFmtId="0" fontId="13" fillId="6" borderId="4" xfId="0" applyFont="1" applyFill="1" applyBorder="1" applyAlignment="1">
      <alignment vertical="center" wrapText="1"/>
    </xf>
    <xf numFmtId="0" fontId="13" fillId="6" borderId="4" xfId="0" applyFont="1" applyFill="1" applyBorder="1" applyAlignment="1">
      <alignment vertical="top" wrapText="1"/>
    </xf>
    <xf numFmtId="0" fontId="5" fillId="0" borderId="4" xfId="0" applyFont="1" applyFill="1" applyBorder="1"/>
    <xf numFmtId="0" fontId="0" fillId="0" borderId="4" xfId="0" applyFill="1" applyBorder="1"/>
    <xf numFmtId="0" fontId="13" fillId="6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 inden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6" xfId="0" applyNumberFormat="1" applyFont="1" applyFill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1" fillId="0" borderId="0" xfId="1" applyAlignment="1">
      <alignment vertical="top"/>
    </xf>
    <xf numFmtId="0" fontId="11" fillId="6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11" fillId="8" borderId="4" xfId="0" applyFont="1" applyFill="1" applyBorder="1"/>
    <xf numFmtId="0" fontId="12" fillId="7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8" borderId="4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11" fillId="8" borderId="4" xfId="0" applyFont="1" applyFill="1" applyBorder="1" applyAlignment="1">
      <alignment wrapText="1"/>
    </xf>
    <xf numFmtId="0" fontId="11" fillId="6" borderId="4" xfId="0" applyFont="1" applyFill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 indent="1"/>
    </xf>
    <xf numFmtId="0" fontId="11" fillId="6" borderId="4" xfId="0" applyFont="1" applyFill="1" applyBorder="1" applyAlignment="1">
      <alignment horizontal="left" vertical="top" wrapText="1" inden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/>
    <xf numFmtId="0" fontId="6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 indent="1"/>
    </xf>
    <xf numFmtId="49" fontId="5" fillId="0" borderId="4" xfId="0" applyNumberFormat="1" applyFont="1" applyBorder="1" applyAlignment="1">
      <alignment vertical="center" wrapText="1"/>
    </xf>
    <xf numFmtId="49" fontId="0" fillId="0" borderId="0" xfId="0" applyNumberFormat="1" applyAlignment="1">
      <alignment vertical="top" wrapText="1"/>
    </xf>
    <xf numFmtId="0" fontId="5" fillId="0" borderId="0" xfId="0" applyFont="1" applyAlignment="1">
      <alignment vertical="center" wrapText="1"/>
    </xf>
    <xf numFmtId="49" fontId="3" fillId="0" borderId="0" xfId="0" applyNumberFormat="1" applyFont="1" applyAlignment="1">
      <alignment vertical="top"/>
    </xf>
    <xf numFmtId="0" fontId="11" fillId="10" borderId="4" xfId="0" applyFont="1" applyFill="1" applyBorder="1" applyAlignment="1">
      <alignment horizontal="left" vertical="top" wrapText="1"/>
    </xf>
    <xf numFmtId="0" fontId="11" fillId="10" borderId="4" xfId="0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vertical="top"/>
    </xf>
    <xf numFmtId="0" fontId="5" fillId="10" borderId="4" xfId="0" applyNumberFormat="1" applyFont="1" applyFill="1" applyBorder="1" applyAlignment="1">
      <alignment horizontal="left" vertical="top"/>
    </xf>
    <xf numFmtId="0" fontId="5" fillId="10" borderId="0" xfId="0" applyFont="1" applyFill="1" applyAlignment="1">
      <alignment vertical="top"/>
    </xf>
    <xf numFmtId="0" fontId="6" fillId="0" borderId="0" xfId="2" applyFont="1" applyAlignment="1">
      <alignment horizontal="left" indent="1"/>
    </xf>
    <xf numFmtId="0" fontId="6" fillId="0" borderId="0" xfId="2" applyFont="1"/>
    <xf numFmtId="0" fontId="3" fillId="0" borderId="15" xfId="0" applyFont="1" applyBorder="1"/>
    <xf numFmtId="0" fontId="3" fillId="0" borderId="4" xfId="0" applyNumberFormat="1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 indent="1"/>
    </xf>
    <xf numFmtId="0" fontId="3" fillId="0" borderId="4" xfId="0" applyFont="1" applyBorder="1" applyAlignment="1">
      <alignment vertical="top" wrapText="1"/>
    </xf>
    <xf numFmtId="0" fontId="6" fillId="12" borderId="0" xfId="2" applyFont="1" applyFill="1" applyAlignment="1">
      <alignment horizontal="left" indent="1"/>
    </xf>
    <xf numFmtId="0" fontId="6" fillId="9" borderId="0" xfId="2" applyFont="1" applyFill="1" applyAlignment="1">
      <alignment horizontal="left" indent="1"/>
    </xf>
    <xf numFmtId="0" fontId="6" fillId="11" borderId="0" xfId="2" applyFont="1" applyFill="1" applyAlignment="1">
      <alignment horizontal="left" indent="1"/>
    </xf>
    <xf numFmtId="0" fontId="3" fillId="8" borderId="4" xfId="0" applyFont="1" applyFill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/>
    <xf numFmtId="0" fontId="3" fillId="0" borderId="4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11" fillId="6" borderId="4" xfId="0" applyFont="1" applyFill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top" indent="2"/>
    </xf>
    <xf numFmtId="0" fontId="11" fillId="6" borderId="4" xfId="0" applyFont="1" applyFill="1" applyBorder="1" applyAlignment="1">
      <alignment horizontal="left" vertical="center" wrapText="1" indent="3"/>
    </xf>
    <xf numFmtId="0" fontId="5" fillId="0" borderId="4" xfId="0" applyFont="1" applyBorder="1" applyAlignment="1">
      <alignment horizontal="left" vertical="top" indent="3"/>
    </xf>
    <xf numFmtId="0" fontId="3" fillId="0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1" fillId="0" borderId="1" xfId="1" applyBorder="1" applyAlignment="1">
      <alignment horizontal="left" vertical="top"/>
    </xf>
    <xf numFmtId="0" fontId="1" fillId="0" borderId="2" xfId="1" applyBorder="1" applyAlignment="1">
      <alignment horizontal="left" vertical="top"/>
    </xf>
    <xf numFmtId="0" fontId="1" fillId="0" borderId="3" xfId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14" fontId="4" fillId="0" borderId="2" xfId="0" applyNumberFormat="1" applyFont="1" applyBorder="1" applyAlignment="1">
      <alignment horizontal="left" vertical="top"/>
    </xf>
    <xf numFmtId="14" fontId="4" fillId="0" borderId="3" xfId="0" applyNumberFormat="1" applyFont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7" fillId="4" borderId="0" xfId="2" applyFont="1" applyFill="1" applyAlignment="1">
      <alignment horizontal="left" wrapText="1"/>
    </xf>
  </cellXfs>
  <cellStyles count="4">
    <cellStyle name="Link" xfId="1" builtinId="8"/>
    <cellStyle name="Standard" xfId="0" builtinId="0"/>
    <cellStyle name="Standard 15" xfId="3"/>
    <cellStyle name="Standard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s://termpub.gesundheit.gv.at/TermBrowser/gui/main/main.zul?loadType=CodeSystem&amp;loadName=Leistungskatalog%20Gesamt" TargetMode="External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gesundheit.gv.at/OID_Frontend/oiddetail.htm?smallView=true&amp;actualOid=1.2.40.0.34.10.1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5969"/>
  <sheetViews>
    <sheetView tabSelected="1" zoomScale="115" zoomScaleNormal="115" workbookViewId="0">
      <selection activeCell="G4" sqref="G4"/>
    </sheetView>
  </sheetViews>
  <sheetFormatPr baseColWidth="10" defaultRowHeight="12.75" x14ac:dyDescent="0.2"/>
  <cols>
    <col min="1" max="1" width="36.42578125" style="40" customWidth="1"/>
    <col min="2" max="2" width="37.5703125" style="30" customWidth="1"/>
    <col min="3" max="3" width="13.28515625" style="30" customWidth="1"/>
    <col min="4" max="4" width="18.85546875" style="30" customWidth="1"/>
    <col min="5" max="5" width="42.7109375" style="30" customWidth="1"/>
    <col min="6" max="6" width="17" style="30" customWidth="1"/>
    <col min="7" max="7" width="30.42578125" style="120" customWidth="1"/>
    <col min="8" max="16384" width="11.42578125" style="30"/>
  </cols>
  <sheetData>
    <row r="1" spans="1:7" ht="27.75" x14ac:dyDescent="0.4">
      <c r="A1" s="26" t="s">
        <v>4911</v>
      </c>
      <c r="B1" s="27" t="s">
        <v>28</v>
      </c>
      <c r="C1" s="28"/>
      <c r="D1" s="28"/>
      <c r="E1" s="29"/>
      <c r="F1" s="29"/>
      <c r="G1" s="30"/>
    </row>
    <row r="2" spans="1:7" ht="30" customHeight="1" x14ac:dyDescent="0.2">
      <c r="A2" s="31" t="s">
        <v>23</v>
      </c>
      <c r="B2" s="32" t="s">
        <v>24</v>
      </c>
      <c r="C2" s="32"/>
      <c r="D2" s="32"/>
      <c r="E2" s="29"/>
      <c r="F2" s="29"/>
      <c r="G2" s="30"/>
    </row>
    <row r="3" spans="1:7" x14ac:dyDescent="0.2">
      <c r="A3" s="31"/>
      <c r="B3" s="32"/>
      <c r="C3" s="32"/>
      <c r="D3" s="32"/>
      <c r="E3" s="29"/>
      <c r="F3" s="29"/>
      <c r="G3" s="30"/>
    </row>
    <row r="4" spans="1:7" ht="45" customHeight="1" x14ac:dyDescent="0.2">
      <c r="A4" s="31"/>
      <c r="B4" s="158" t="s">
        <v>4912</v>
      </c>
      <c r="C4" s="158"/>
      <c r="D4" s="158"/>
      <c r="E4" s="158"/>
      <c r="F4" s="158"/>
      <c r="G4" s="30"/>
    </row>
    <row r="5" spans="1:7" x14ac:dyDescent="0.2">
      <c r="A5" s="31"/>
      <c r="B5" s="32"/>
      <c r="C5" s="32"/>
      <c r="D5" s="32"/>
      <c r="E5" s="29"/>
      <c r="F5" s="29"/>
      <c r="G5" s="30"/>
    </row>
    <row r="6" spans="1:7" ht="26.25" customHeight="1" x14ac:dyDescent="0.2">
      <c r="A6" s="33"/>
      <c r="B6" s="34" t="s">
        <v>25</v>
      </c>
      <c r="C6" s="34" t="s">
        <v>1</v>
      </c>
      <c r="D6" s="34" t="s">
        <v>0</v>
      </c>
      <c r="E6" s="35" t="s">
        <v>26</v>
      </c>
      <c r="F6" s="35" t="s">
        <v>27</v>
      </c>
      <c r="G6" s="35" t="s">
        <v>4877</v>
      </c>
    </row>
    <row r="7" spans="1:7" ht="12.75" customHeight="1" x14ac:dyDescent="0.2">
      <c r="A7" s="36" t="s">
        <v>30</v>
      </c>
      <c r="B7" s="37" t="str">
        <f t="shared" ref="B7:B27" ca="1" si="0">INDIRECT(A7 &amp; "!B1")</f>
        <v>ELGA_AllergyOrIntoleranceType</v>
      </c>
      <c r="C7" s="37" t="str">
        <f t="shared" ref="C7:C27" ca="1" si="1">INDIRECT(A7 &amp; "!B3")</f>
        <v>Value Set</v>
      </c>
      <c r="D7" s="38" t="str">
        <f t="shared" ref="D7:D27" ca="1" si="2">INDIRECT(A7 &amp; "!$B$2")</f>
        <v xml:space="preserve">1.2.40.0.34.10.177 </v>
      </c>
      <c r="E7" s="38" t="str">
        <f t="shared" ref="E7:E27" ca="1" si="3">INDIRECT(A7 &amp; "!B4")</f>
        <v xml:space="preserve">SNOMED Clinical Terms, </v>
      </c>
      <c r="F7" s="38" t="str">
        <f t="shared" ref="F7:F27" ca="1" si="4">INDIRECT(A7 &amp; "!B5")</f>
        <v>2.16.840.1.113883.6.96, 2.16.840.1.113883.3.1937.777.13.5.999.1</v>
      </c>
      <c r="G7" s="125" t="s">
        <v>4866</v>
      </c>
    </row>
    <row r="8" spans="1:7" ht="12.75" customHeight="1" x14ac:dyDescent="0.2">
      <c r="A8" s="36" t="s">
        <v>49</v>
      </c>
      <c r="B8" s="37" t="str">
        <f t="shared" ca="1" si="0"/>
        <v>ELGA_AbsentOrUnknownAllergies</v>
      </c>
      <c r="C8" s="37" t="str">
        <f t="shared" ca="1" si="1"/>
        <v>Value Set</v>
      </c>
      <c r="D8" s="38" t="str">
        <f t="shared" ca="1" si="2"/>
        <v>1.2.40.0.34.10.178</v>
      </c>
      <c r="E8" s="38" t="str">
        <f t="shared" ca="1" si="3"/>
        <v>hl7ips-codesystem-999.1, SNOMED Clinical Terms</v>
      </c>
      <c r="F8" s="38" t="str">
        <f t="shared" ca="1" si="4"/>
        <v>2.16.840.1.113883.3.1937.777.13.5.999.1, 2.16.840.1.113883.6.96</v>
      </c>
      <c r="G8" s="125" t="s">
        <v>4866</v>
      </c>
    </row>
    <row r="9" spans="1:7" ht="12.75" customHeight="1" x14ac:dyDescent="0.2">
      <c r="A9" s="36" t="s">
        <v>55</v>
      </c>
      <c r="B9" s="37" t="str">
        <f t="shared" ca="1" si="0"/>
        <v>ELGA_AbsentOrUnknownProblems</v>
      </c>
      <c r="C9" s="37" t="str">
        <f t="shared" ca="1" si="1"/>
        <v>Value Set</v>
      </c>
      <c r="D9" s="38" t="str">
        <f t="shared" ca="1" si="2"/>
        <v>1.2.40.0.34.10.179</v>
      </c>
      <c r="E9" s="38" t="str">
        <f t="shared" ca="1" si="3"/>
        <v>hl7ips-codesystem-999.1, SNOMED Clinical Terms</v>
      </c>
      <c r="F9" s="38" t="str">
        <f t="shared" ca="1" si="4"/>
        <v>2.16.840.1.113883.3.1937.777.13.5.999.1, 2.16.840.1.113883.6.96</v>
      </c>
      <c r="G9" s="125" t="s">
        <v>4866</v>
      </c>
    </row>
    <row r="10" spans="1:7" ht="12.75" customHeight="1" x14ac:dyDescent="0.2">
      <c r="A10" s="39" t="s">
        <v>496</v>
      </c>
      <c r="B10" s="37" t="str">
        <f ca="1">INDIRECT(A10 &amp; "!B1")</f>
        <v>ELGA_AbsentOrUnknownMedication</v>
      </c>
      <c r="C10" s="37" t="str">
        <f ca="1">INDIRECT(A10 &amp; "!B3")</f>
        <v>Value Set</v>
      </c>
      <c r="D10" s="38" t="str">
        <f ca="1">INDIRECT(A10 &amp; "!$B$2")</f>
        <v>1.2.40.0.34.10.191</v>
      </c>
      <c r="E10" s="38" t="str">
        <f ca="1">INDIRECT(A10 &amp; "!B4")</f>
        <v>hl7ips-codesystem-999.1</v>
      </c>
      <c r="F10" s="38" t="str">
        <f ca="1">INDIRECT(A10 &amp; "!B5")</f>
        <v>2.16.840.1.113883.3.1937.777.13.5.999.1</v>
      </c>
      <c r="G10" s="125" t="s">
        <v>4866</v>
      </c>
    </row>
    <row r="11" spans="1:7" ht="12.75" customHeight="1" x14ac:dyDescent="0.2">
      <c r="A11" s="39" t="s">
        <v>499</v>
      </c>
      <c r="B11" s="37" t="str">
        <f ca="1">INDIRECT(A11 &amp; "!B1")</f>
        <v>ELGA_AbsentOrUnknownProcedures</v>
      </c>
      <c r="C11" s="37" t="str">
        <f ca="1">INDIRECT(A11 &amp; "!B3")</f>
        <v>Value Set</v>
      </c>
      <c r="D11" s="38" t="str">
        <f ca="1">INDIRECT(A11 &amp; "!$B$2")</f>
        <v>1.2.40.0.34.10.192</v>
      </c>
      <c r="E11" s="38" t="str">
        <f ca="1">INDIRECT(A11 &amp; "!B4")</f>
        <v>hl7ips-codesystem-999.1, SNOMED Clinical Terms</v>
      </c>
      <c r="F11" s="38" t="str">
        <f ca="1">INDIRECT(A11 &amp; "!B5")</f>
        <v>2.16.840.1.113883.3.1937.777.13.5.999.1, 2.16.840.1.113883.6.96</v>
      </c>
      <c r="G11" s="125" t="s">
        <v>4866</v>
      </c>
    </row>
    <row r="12" spans="1:7" ht="12.75" customHeight="1" x14ac:dyDescent="0.2">
      <c r="A12" s="39" t="s">
        <v>502</v>
      </c>
      <c r="B12" s="37" t="str">
        <f ca="1">INDIRECT(A12 &amp; "!B1")</f>
        <v>ELGA_AbsentOrUnknownDevices</v>
      </c>
      <c r="C12" s="37" t="str">
        <f ca="1">INDIRECT(A12 &amp; "!B3")</f>
        <v>Value Set</v>
      </c>
      <c r="D12" s="38" t="str">
        <f ca="1">INDIRECT(A12 &amp; "!$B$2")</f>
        <v>1.2.40.0.34.10.193</v>
      </c>
      <c r="E12" s="38" t="str">
        <f ca="1">INDIRECT(A12 &amp; "!B4")</f>
        <v>hl7ips-codesystem-999.1</v>
      </c>
      <c r="F12" s="38" t="str">
        <f ca="1">INDIRECT(A12 &amp; "!B5")</f>
        <v>2.16.840.1.113883.3.1937.777.13.5.999.1</v>
      </c>
      <c r="G12" s="125" t="s">
        <v>4866</v>
      </c>
    </row>
    <row r="13" spans="1:7" ht="12.75" customHeight="1" x14ac:dyDescent="0.2">
      <c r="A13" s="39" t="s">
        <v>2515</v>
      </c>
      <c r="B13" s="37" t="str">
        <f ca="1">INDIRECT(A13 &amp; "!B1")</f>
        <v xml:space="preserve">ELGA_ AbsentOrUnknownImmunization </v>
      </c>
      <c r="C13" s="37" t="str">
        <f ca="1">INDIRECT(A13 &amp; "!B3")</f>
        <v>Value Set</v>
      </c>
      <c r="D13" s="38" t="str">
        <f ca="1">INDIRECT(A13 &amp; "!$B$2")</f>
        <v>1.2.40.0.34.10.199</v>
      </c>
      <c r="E13" s="38" t="str">
        <f ca="1">INDIRECT(A13 &amp; "!B4")</f>
        <v>SNOMED Clinical Terms, hl7ips-codesystem-999.1</v>
      </c>
      <c r="F13" s="38" t="str">
        <f ca="1">INDIRECT(A13 &amp; "!B5")</f>
        <v>2.16.840.1.113883.6.96, 2.16.840.1.113883.3.1937.777.13.5.999.1</v>
      </c>
      <c r="G13" s="125" t="s">
        <v>4866</v>
      </c>
    </row>
    <row r="14" spans="1:7" ht="12.75" customHeight="1" x14ac:dyDescent="0.2">
      <c r="A14" s="39" t="s">
        <v>574</v>
      </c>
      <c r="B14" s="37" t="str">
        <f ca="1">INDIRECT(A14 &amp; "!B1")</f>
        <v>ELGA_ Problems</v>
      </c>
      <c r="C14" s="37" t="str">
        <f ca="1">INDIRECT(A14 &amp; "!B3")</f>
        <v>Value Set</v>
      </c>
      <c r="D14" s="38" t="str">
        <f ca="1">INDIRECT(A14 &amp; "!$B$2")</f>
        <v>1.2.40.0.34.10.201</v>
      </c>
      <c r="E14" s="38" t="str">
        <f ca="1">INDIRECT(A14 &amp; "!B4")</f>
        <v>ICD-10, ICPC-2, SNOMED CT, ICD-O, TNM</v>
      </c>
      <c r="F14" s="38">
        <f ca="1">INDIRECT(A14 &amp; "!B5")</f>
        <v>0</v>
      </c>
      <c r="G14" s="127" t="s">
        <v>4880</v>
      </c>
    </row>
    <row r="15" spans="1:7" x14ac:dyDescent="0.2">
      <c r="A15" s="39" t="s">
        <v>492</v>
      </c>
      <c r="B15" s="37" t="str">
        <f t="shared" ca="1" si="0"/>
        <v>ELGA_MedicalDevices</v>
      </c>
      <c r="C15" s="37" t="str">
        <f t="shared" ca="1" si="1"/>
        <v>Value Set</v>
      </c>
      <c r="D15" s="38" t="str">
        <f t="shared" ca="1" si="2"/>
        <v>1.2.40.0.34.10.190</v>
      </c>
      <c r="E15" s="38" t="str">
        <f t="shared" ca="1" si="3"/>
        <v>SNOMED Clinical Terms</v>
      </c>
      <c r="F15" s="38" t="str">
        <f t="shared" ca="1" si="4"/>
        <v>2.16.840.1.113883.6.96</v>
      </c>
      <c r="G15" s="127" t="s">
        <v>4880</v>
      </c>
    </row>
    <row r="16" spans="1:7" x14ac:dyDescent="0.2">
      <c r="A16" s="39" t="s">
        <v>509</v>
      </c>
      <c r="B16" s="37" t="str">
        <f t="shared" ca="1" si="0"/>
        <v>ELGA_Procedures</v>
      </c>
      <c r="C16" s="37" t="str">
        <f t="shared" ca="1" si="1"/>
        <v>Value Set</v>
      </c>
      <c r="D16" s="38" t="str">
        <f t="shared" ca="1" si="2"/>
        <v>1.2.40.0.34.10.194</v>
      </c>
      <c r="E16" s="38" t="str">
        <f t="shared" ca="1" si="3"/>
        <v>Leistungskatalog Gesamt</v>
      </c>
      <c r="F16" s="38" t="str">
        <f t="shared" ca="1" si="4"/>
        <v>1.2.40.0.34.5.172</v>
      </c>
      <c r="G16" s="127" t="s">
        <v>4880</v>
      </c>
    </row>
    <row r="17" spans="1:7" x14ac:dyDescent="0.2">
      <c r="A17" s="39" t="s">
        <v>513</v>
      </c>
      <c r="B17" s="37" t="str">
        <f t="shared" ca="1" si="0"/>
        <v>ELGA_ProceduresMethod</v>
      </c>
      <c r="C17" s="37" t="str">
        <f t="shared" ca="1" si="1"/>
        <v>Value Set</v>
      </c>
      <c r="D17" s="38" t="str">
        <f t="shared" ca="1" si="2"/>
        <v>1.2.40.0.34.10.195</v>
      </c>
      <c r="E17" s="38">
        <f t="shared" ca="1" si="3"/>
        <v>0</v>
      </c>
      <c r="F17" s="38">
        <f t="shared" ca="1" si="4"/>
        <v>0</v>
      </c>
      <c r="G17" s="125" t="s">
        <v>4865</v>
      </c>
    </row>
    <row r="18" spans="1:7" x14ac:dyDescent="0.2">
      <c r="A18" s="39" t="s">
        <v>517</v>
      </c>
      <c r="B18" s="37" t="str">
        <f t="shared" ca="1" si="0"/>
        <v>ELGA_ProcedureTargetSite</v>
      </c>
      <c r="C18" s="37" t="str">
        <f t="shared" ca="1" si="1"/>
        <v>Value Set</v>
      </c>
      <c r="D18" s="38" t="str">
        <f t="shared" ca="1" si="2"/>
        <v>1.2.40.0.34.10.196</v>
      </c>
      <c r="E18" s="38">
        <f t="shared" ca="1" si="3"/>
        <v>0</v>
      </c>
      <c r="F18" s="38">
        <f t="shared" ca="1" si="4"/>
        <v>0</v>
      </c>
      <c r="G18" s="125" t="s">
        <v>4865</v>
      </c>
    </row>
    <row r="19" spans="1:7" x14ac:dyDescent="0.2">
      <c r="A19" s="39" t="s">
        <v>521</v>
      </c>
      <c r="B19" s="37" t="str">
        <f t="shared" ca="1" si="0"/>
        <v>ELGA_ProcedureApproachSite</v>
      </c>
      <c r="C19" s="37" t="str">
        <f t="shared" ca="1" si="1"/>
        <v>Value Set</v>
      </c>
      <c r="D19" s="38" t="str">
        <f t="shared" ca="1" si="2"/>
        <v>1.2.40.0.34.10.197</v>
      </c>
      <c r="E19" s="38">
        <f t="shared" ca="1" si="3"/>
        <v>0</v>
      </c>
      <c r="F19" s="38">
        <f t="shared" ca="1" si="4"/>
        <v>0</v>
      </c>
      <c r="G19" s="125" t="s">
        <v>4865</v>
      </c>
    </row>
    <row r="20" spans="1:7" x14ac:dyDescent="0.2">
      <c r="A20" s="39" t="s">
        <v>546</v>
      </c>
      <c r="B20" s="37" t="str">
        <f t="shared" ca="1" si="0"/>
        <v>ELGA_ConditionStatusCode</v>
      </c>
      <c r="C20" s="37" t="str">
        <f t="shared" ca="1" si="1"/>
        <v>Value Set</v>
      </c>
      <c r="D20" s="38" t="str">
        <f t="shared" ca="1" si="2"/>
        <v>1.2.40.0.34.10.198</v>
      </c>
      <c r="E20" s="38" t="str">
        <f t="shared" ca="1" si="3"/>
        <v>Condition Clinical Status Codes</v>
      </c>
      <c r="F20" s="38" t="str">
        <f t="shared" ca="1" si="4"/>
        <v>2.16.840.1.113883.4.642.3.155</v>
      </c>
      <c r="G20" s="126" t="s">
        <v>4575</v>
      </c>
    </row>
    <row r="21" spans="1:7" x14ac:dyDescent="0.2">
      <c r="A21" s="39" t="s">
        <v>573</v>
      </c>
      <c r="B21" s="37" t="str">
        <f t="shared" ca="1" si="0"/>
        <v>ELGA_ Vaccines</v>
      </c>
      <c r="C21" s="37" t="str">
        <f t="shared" ca="1" si="1"/>
        <v>Value Set</v>
      </c>
      <c r="D21" s="38" t="str">
        <f t="shared" ca="1" si="2"/>
        <v>1.2.40.0.34.10.200</v>
      </c>
      <c r="E21" s="38" t="str">
        <f t="shared" ca="1" si="3"/>
        <v>SNOMED Clinical Terms</v>
      </c>
      <c r="F21" s="38" t="str">
        <f t="shared" ca="1" si="4"/>
        <v>2.16.840.1.113883.6.96</v>
      </c>
      <c r="G21" s="126" t="s">
        <v>4574</v>
      </c>
    </row>
    <row r="22" spans="1:7" x14ac:dyDescent="0.2">
      <c r="A22" s="36" t="s">
        <v>57</v>
      </c>
      <c r="B22" s="37" t="str">
        <f ca="1">INDIRECT(A22 &amp; "!B1")</f>
        <v>ELGA_AllergyOrIntoleranceAgent</v>
      </c>
      <c r="C22" s="37" t="str">
        <f ca="1">INDIRECT(A22 &amp; "!B3")</f>
        <v>Value Set</v>
      </c>
      <c r="D22" s="38" t="str">
        <f ca="1">INDIRECT(A22 &amp; "!$B$2")</f>
        <v>1.2.40.0.34.10.180</v>
      </c>
      <c r="E22" s="38" t="str">
        <f ca="1">INDIRECT(A22 &amp; "!B4")</f>
        <v>SNOMED Clinical Term, Medikation_AGES_Wirkstoffe</v>
      </c>
      <c r="F22" s="38" t="str">
        <f ca="1">INDIRECT(A22 &amp; "!B5")</f>
        <v>2.16.840.1.113883.6.96, 1.2.40.0.34.5.156</v>
      </c>
      <c r="G22" s="126" t="s">
        <v>4884</v>
      </c>
    </row>
    <row r="23" spans="1:7" x14ac:dyDescent="0.2">
      <c r="A23" s="36" t="s">
        <v>383</v>
      </c>
      <c r="B23" s="37" t="str">
        <f ca="1">INDIRECT(A23 &amp; "!B1")</f>
        <v>ELGA_AllergyReaction</v>
      </c>
      <c r="C23" s="37" t="str">
        <f ca="1">INDIRECT(A23 &amp; "!B3")</f>
        <v>Value Set</v>
      </c>
      <c r="D23" s="38" t="str">
        <f ca="1">INDIRECT(A23 &amp; "!$B$2")</f>
        <v>1.2.40.0.34.10.181</v>
      </c>
      <c r="E23" s="38" t="str">
        <f ca="1">INDIRECT(A23 &amp; "!B4")</f>
        <v>SNOMED Clinical Terms</v>
      </c>
      <c r="F23" s="38" t="str">
        <f ca="1">INDIRECT(A23 &amp; "!B5")</f>
        <v>2.16.840.1.113883.6.96</v>
      </c>
      <c r="G23" s="127" t="s">
        <v>4878</v>
      </c>
    </row>
    <row r="24" spans="1:7" x14ac:dyDescent="0.2">
      <c r="A24" s="39" t="s">
        <v>4501</v>
      </c>
      <c r="B24" s="37" t="str">
        <f t="shared" ca="1" si="0"/>
        <v>ELGA_PregnanciesSummary</v>
      </c>
      <c r="C24" s="37" t="str">
        <f t="shared" ca="1" si="1"/>
        <v>Value Set</v>
      </c>
      <c r="D24" s="38" t="str">
        <f t="shared" ca="1" si="2"/>
        <v>1.2.40.0.34.10.203</v>
      </c>
      <c r="E24" s="38" t="str">
        <f t="shared" ca="1" si="3"/>
        <v>LOINC</v>
      </c>
      <c r="F24" s="38" t="str">
        <f t="shared" ca="1" si="4"/>
        <v>2.16.840.1.113883.6.1</v>
      </c>
      <c r="G24" s="127" t="s">
        <v>4878</v>
      </c>
    </row>
    <row r="25" spans="1:7" x14ac:dyDescent="0.2">
      <c r="A25" s="39" t="s">
        <v>4543</v>
      </c>
      <c r="B25" s="37" t="str">
        <f t="shared" ca="1" si="0"/>
        <v>ELGA_CurrentSmokingStatus</v>
      </c>
      <c r="C25" s="37" t="str">
        <f t="shared" ca="1" si="1"/>
        <v>Value Set</v>
      </c>
      <c r="D25" s="38" t="str">
        <f t="shared" ca="1" si="2"/>
        <v>1.2.40.0.34.10.204</v>
      </c>
      <c r="E25" s="38" t="str">
        <f t="shared" ca="1" si="3"/>
        <v>SNOMED Clinical Terms</v>
      </c>
      <c r="F25" s="38" t="str">
        <f t="shared" ca="1" si="4"/>
        <v>2.16.840.1.113883.6.96</v>
      </c>
      <c r="G25" s="127" t="s">
        <v>4878</v>
      </c>
    </row>
    <row r="26" spans="1:7" x14ac:dyDescent="0.2">
      <c r="A26" s="39" t="s">
        <v>4566</v>
      </c>
      <c r="B26" s="37" t="str">
        <f t="shared" ca="1" si="0"/>
        <v>ELGA_Problemarten</v>
      </c>
      <c r="C26" s="37" t="str">
        <f t="shared" ca="1" si="1"/>
        <v>Value Set</v>
      </c>
      <c r="D26" s="38" t="str">
        <f t="shared" ca="1" si="2"/>
        <v>1.2.40.0.34.10.35</v>
      </c>
      <c r="E26" s="38" t="str">
        <f t="shared" ca="1" si="3"/>
        <v xml:space="preserve">SNOMED Clinical Terms, </v>
      </c>
      <c r="F26" s="38" t="str">
        <f t="shared" ca="1" si="4"/>
        <v>2.16.840.1.113883.6.96</v>
      </c>
      <c r="G26" s="127" t="s">
        <v>4878</v>
      </c>
    </row>
    <row r="27" spans="1:7" x14ac:dyDescent="0.2">
      <c r="A27" s="39" t="s">
        <v>4788</v>
      </c>
      <c r="B27" s="37" t="str">
        <f t="shared" ca="1" si="0"/>
        <v>ELGA_PersonalRelationship</v>
      </c>
      <c r="C27" s="37" t="str">
        <f t="shared" ca="1" si="1"/>
        <v>Value Set</v>
      </c>
      <c r="D27" s="38" t="str">
        <f t="shared" ca="1" si="2"/>
        <v>1.2.40.0.34.10.17</v>
      </c>
      <c r="E27" s="38" t="str">
        <f t="shared" ca="1" si="3"/>
        <v>HL7:RoleCode</v>
      </c>
      <c r="F27" s="38" t="str">
        <f t="shared" ca="1" si="4"/>
        <v>2.16.840.1.113883.5.111</v>
      </c>
      <c r="G27" s="127" t="s">
        <v>4878</v>
      </c>
    </row>
    <row r="28" spans="1:7" x14ac:dyDescent="0.2">
      <c r="A28" s="36" t="s">
        <v>571</v>
      </c>
      <c r="B28" s="37" t="str">
        <f ca="1">INDIRECT(A28 &amp; "!B1")</f>
        <v>ELGA_CriticalityObservationValue</v>
      </c>
      <c r="C28" s="37" t="str">
        <f ca="1">INDIRECT(A28 &amp; "!B3")</f>
        <v>Value Set</v>
      </c>
      <c r="D28" s="38" t="str">
        <f ca="1">INDIRECT(A28 &amp; "!$B$2")</f>
        <v>1.2.40.0.34.10.182</v>
      </c>
      <c r="E28" s="38" t="str">
        <f ca="1">INDIRECT(A28 &amp; "!B4")</f>
        <v>Observation Value</v>
      </c>
      <c r="F28" s="38" t="str">
        <f ca="1">INDIRECT(A28 &amp; "!B5")</f>
        <v>2.16.840.1.113883.5.1063</v>
      </c>
      <c r="G28" s="127" t="s">
        <v>4878</v>
      </c>
    </row>
    <row r="29" spans="1:7" x14ac:dyDescent="0.2">
      <c r="A29" s="36" t="s">
        <v>452</v>
      </c>
      <c r="B29" s="37" t="str">
        <f ca="1">INDIRECT(A29 &amp; "!B1")</f>
        <v>ELGA_AllergyStatusCode</v>
      </c>
      <c r="C29" s="37" t="str">
        <f ca="1">INDIRECT(A29 &amp; "!B3")</f>
        <v>Value Set</v>
      </c>
      <c r="D29" s="38" t="str">
        <f ca="1">INDIRECT(A29 &amp; "!$B$2")</f>
        <v>1.2.40.0.34.10.183</v>
      </c>
      <c r="E29" s="38" t="str">
        <f ca="1">INDIRECT(A29 &amp; "!B4")</f>
        <v>Condition Clinical Status Codes</v>
      </c>
      <c r="F29" s="38" t="str">
        <f ca="1">INDIRECT(A29 &amp; "!B5")</f>
        <v>2.16.840.1.113883.4.642.3.155</v>
      </c>
      <c r="G29" s="127" t="s">
        <v>4878</v>
      </c>
    </row>
    <row r="30" spans="1:7" x14ac:dyDescent="0.2">
      <c r="A30" s="39" t="s">
        <v>572</v>
      </c>
      <c r="B30" s="37" t="str">
        <f ca="1">INDIRECT(A30 &amp; "!B1")</f>
        <v>ELGA_AllergyStatusCode</v>
      </c>
      <c r="C30" s="37" t="str">
        <f ca="1">INDIRECT(A30 &amp; "!B3")</f>
        <v>Value Set</v>
      </c>
      <c r="D30" s="38" t="str">
        <f ca="1">INDIRECT(A30 &amp; "!$B$2")</f>
        <v>1.2.40.0.34.10.184</v>
      </c>
      <c r="E30" s="38" t="str">
        <f ca="1">INDIRECT(A30 &amp; "!B4")</f>
        <v>AllergyIntoleranceVerificationStatus</v>
      </c>
      <c r="F30" s="38" t="str">
        <f ca="1">INDIRECT(A30 &amp; "!B5")</f>
        <v>2.16.840.1.113883.4.642.3.115</v>
      </c>
      <c r="G30" s="127" t="s">
        <v>4878</v>
      </c>
    </row>
    <row r="31" spans="1:7" x14ac:dyDescent="0.2">
      <c r="A31" s="39" t="s">
        <v>482</v>
      </c>
      <c r="B31" s="37" t="str">
        <f ca="1">INDIRECT(A31 &amp; "!B1")</f>
        <v>ELGA_ProblemSeverity</v>
      </c>
      <c r="C31" s="37" t="str">
        <f ca="1">INDIRECT(A31 &amp; "!B3")</f>
        <v>Value Set</v>
      </c>
      <c r="D31" s="38" t="str">
        <f ca="1">INDIRECT(A31 &amp; "!$B$2")</f>
        <v>1.2.40.0.34.10.189</v>
      </c>
      <c r="E31" s="38" t="str">
        <f ca="1">INDIRECT(A31 &amp; "!B4")</f>
        <v>SNOMED Clinical Terms</v>
      </c>
      <c r="F31" s="38" t="str">
        <f ca="1">INDIRECT(A31 &amp; "!B5")</f>
        <v>2.16.840.1.113883.6.96</v>
      </c>
      <c r="G31" s="127" t="s">
        <v>4878</v>
      </c>
    </row>
    <row r="32" spans="1:7" x14ac:dyDescent="0.2">
      <c r="A32" s="39" t="s">
        <v>4499</v>
      </c>
      <c r="B32" s="37" t="str">
        <f ca="1">INDIRECT(A32 &amp; "!B1")</f>
        <v>ELGA_ExpectedDeliveryDateMethod</v>
      </c>
      <c r="C32" s="37" t="str">
        <f ca="1">INDIRECT(A32 &amp; "!B3")</f>
        <v>Value Set</v>
      </c>
      <c r="D32" s="38" t="str">
        <f ca="1">INDIRECT(A32 &amp; "!$B$2")</f>
        <v>1.2.40.0.34.10.202</v>
      </c>
      <c r="E32" s="38" t="str">
        <f ca="1">INDIRECT(A32 &amp; "!B4")</f>
        <v>LOINC</v>
      </c>
      <c r="F32" s="38" t="str">
        <f ca="1">INDIRECT(A32 &amp; "!B5")</f>
        <v>2.16.840.1.113883.6.1</v>
      </c>
      <c r="G32" s="127" t="s">
        <v>4878</v>
      </c>
    </row>
    <row r="33" spans="1:7" x14ac:dyDescent="0.2">
      <c r="A33" s="39"/>
      <c r="B33" s="41"/>
      <c r="C33" s="41"/>
      <c r="D33" s="41"/>
      <c r="G33" s="119"/>
    </row>
    <row r="34" spans="1:7" x14ac:dyDescent="0.2">
      <c r="A34" s="39"/>
      <c r="B34" s="41"/>
      <c r="C34" s="41"/>
      <c r="D34" s="41"/>
      <c r="G34" s="119"/>
    </row>
    <row r="35" spans="1:7" x14ac:dyDescent="0.2">
      <c r="A35" s="39"/>
      <c r="B35" s="41"/>
      <c r="C35" s="41"/>
      <c r="D35" s="41"/>
      <c r="G35" s="119"/>
    </row>
    <row r="36" spans="1:7" x14ac:dyDescent="0.2">
      <c r="A36" s="39"/>
      <c r="B36" s="41"/>
      <c r="C36" s="41"/>
      <c r="D36" s="41"/>
      <c r="G36" s="119"/>
    </row>
    <row r="37" spans="1:7" x14ac:dyDescent="0.2">
      <c r="A37" s="39"/>
      <c r="B37" s="41"/>
      <c r="C37" s="41"/>
      <c r="D37" s="41"/>
      <c r="G37" s="119"/>
    </row>
    <row r="38" spans="1:7" x14ac:dyDescent="0.2">
      <c r="B38" s="41"/>
      <c r="C38" s="41"/>
      <c r="D38" s="41"/>
      <c r="G38" s="119"/>
    </row>
    <row r="39" spans="1:7" x14ac:dyDescent="0.2">
      <c r="B39" s="41"/>
      <c r="C39" s="41"/>
      <c r="D39" s="41"/>
    </row>
    <row r="40" spans="1:7" x14ac:dyDescent="0.2">
      <c r="B40" s="41"/>
      <c r="C40" s="41"/>
      <c r="D40" s="41"/>
    </row>
    <row r="41" spans="1:7" x14ac:dyDescent="0.2">
      <c r="B41" s="41"/>
      <c r="C41" s="41"/>
      <c r="D41" s="41"/>
    </row>
    <row r="42" spans="1:7" x14ac:dyDescent="0.2">
      <c r="B42" s="41"/>
      <c r="C42" s="41"/>
      <c r="D42" s="41"/>
    </row>
    <row r="43" spans="1:7" x14ac:dyDescent="0.2">
      <c r="B43" s="41"/>
      <c r="C43" s="41"/>
      <c r="D43" s="41"/>
    </row>
    <row r="44" spans="1:7" x14ac:dyDescent="0.2">
      <c r="B44" s="41"/>
      <c r="C44" s="41"/>
      <c r="D44" s="41"/>
    </row>
    <row r="45" spans="1:7" x14ac:dyDescent="0.2">
      <c r="B45" s="41"/>
      <c r="C45" s="41"/>
      <c r="D45" s="41"/>
    </row>
    <row r="46" spans="1:7" x14ac:dyDescent="0.2">
      <c r="B46" s="41"/>
      <c r="C46" s="41"/>
      <c r="D46" s="41"/>
    </row>
    <row r="47" spans="1:7" x14ac:dyDescent="0.2">
      <c r="B47" s="41"/>
      <c r="C47" s="41"/>
      <c r="D47" s="41"/>
    </row>
    <row r="48" spans="1:7" x14ac:dyDescent="0.2">
      <c r="B48" s="41"/>
      <c r="C48" s="41"/>
      <c r="D48" s="41"/>
    </row>
    <row r="49" spans="2:4" x14ac:dyDescent="0.2">
      <c r="B49" s="41"/>
      <c r="C49" s="41"/>
      <c r="D49" s="41"/>
    </row>
    <row r="50" spans="2:4" x14ac:dyDescent="0.2">
      <c r="B50" s="41"/>
      <c r="C50" s="41"/>
      <c r="D50" s="41"/>
    </row>
    <row r="51" spans="2:4" x14ac:dyDescent="0.2">
      <c r="B51" s="41"/>
      <c r="C51" s="41"/>
      <c r="D51" s="41"/>
    </row>
    <row r="52" spans="2:4" x14ac:dyDescent="0.2">
      <c r="B52" s="41"/>
      <c r="C52" s="41"/>
      <c r="D52" s="41"/>
    </row>
    <row r="53" spans="2:4" x14ac:dyDescent="0.2">
      <c r="B53" s="41"/>
      <c r="C53" s="41"/>
      <c r="D53" s="41"/>
    </row>
    <row r="54" spans="2:4" x14ac:dyDescent="0.2">
      <c r="B54" s="41"/>
      <c r="C54" s="41"/>
      <c r="D54" s="41"/>
    </row>
    <row r="55" spans="2:4" x14ac:dyDescent="0.2">
      <c r="B55" s="41"/>
      <c r="C55" s="41"/>
      <c r="D55" s="41"/>
    </row>
    <row r="56" spans="2:4" x14ac:dyDescent="0.2">
      <c r="B56" s="41"/>
      <c r="C56" s="41"/>
      <c r="D56" s="41"/>
    </row>
    <row r="57" spans="2:4" x14ac:dyDescent="0.2">
      <c r="B57" s="41"/>
      <c r="C57" s="41"/>
      <c r="D57" s="41"/>
    </row>
    <row r="58" spans="2:4" x14ac:dyDescent="0.2">
      <c r="B58" s="41"/>
      <c r="C58" s="41"/>
      <c r="D58" s="41"/>
    </row>
    <row r="59" spans="2:4" x14ac:dyDescent="0.2">
      <c r="B59" s="41"/>
      <c r="C59" s="41"/>
      <c r="D59" s="41"/>
    </row>
    <row r="60" spans="2:4" x14ac:dyDescent="0.2">
      <c r="B60" s="41"/>
      <c r="C60" s="41"/>
      <c r="D60" s="41"/>
    </row>
    <row r="61" spans="2:4" x14ac:dyDescent="0.2">
      <c r="B61" s="41"/>
      <c r="C61" s="41"/>
      <c r="D61" s="41"/>
    </row>
    <row r="62" spans="2:4" x14ac:dyDescent="0.2">
      <c r="B62" s="41"/>
      <c r="C62" s="41"/>
      <c r="D62" s="41"/>
    </row>
    <row r="63" spans="2:4" x14ac:dyDescent="0.2">
      <c r="B63" s="41"/>
      <c r="C63" s="41"/>
      <c r="D63" s="41"/>
    </row>
    <row r="64" spans="2:4" x14ac:dyDescent="0.2">
      <c r="B64" s="41"/>
      <c r="C64" s="41"/>
      <c r="D64" s="41"/>
    </row>
    <row r="65" spans="2:4" x14ac:dyDescent="0.2">
      <c r="B65" s="41"/>
      <c r="C65" s="41"/>
      <c r="D65" s="41"/>
    </row>
    <row r="66" spans="2:4" x14ac:dyDescent="0.2">
      <c r="B66" s="41"/>
      <c r="C66" s="41"/>
      <c r="D66" s="41"/>
    </row>
    <row r="67" spans="2:4" x14ac:dyDescent="0.2">
      <c r="B67" s="41"/>
      <c r="C67" s="41"/>
      <c r="D67" s="41"/>
    </row>
    <row r="68" spans="2:4" x14ac:dyDescent="0.2">
      <c r="B68" s="41"/>
      <c r="C68" s="41"/>
      <c r="D68" s="41"/>
    </row>
    <row r="69" spans="2:4" x14ac:dyDescent="0.2">
      <c r="B69" s="41"/>
      <c r="C69" s="41"/>
      <c r="D69" s="41"/>
    </row>
    <row r="70" spans="2:4" x14ac:dyDescent="0.2">
      <c r="B70" s="41"/>
      <c r="C70" s="41"/>
      <c r="D70" s="41"/>
    </row>
    <row r="71" spans="2:4" x14ac:dyDescent="0.2">
      <c r="B71" s="41"/>
      <c r="C71" s="41"/>
      <c r="D71" s="41"/>
    </row>
    <row r="72" spans="2:4" x14ac:dyDescent="0.2">
      <c r="B72" s="41"/>
      <c r="C72" s="41"/>
      <c r="D72" s="41"/>
    </row>
    <row r="73" spans="2:4" x14ac:dyDescent="0.2">
      <c r="B73" s="41"/>
      <c r="C73" s="41"/>
      <c r="D73" s="41"/>
    </row>
    <row r="74" spans="2:4" x14ac:dyDescent="0.2">
      <c r="B74" s="41"/>
      <c r="C74" s="41"/>
      <c r="D74" s="41"/>
    </row>
    <row r="75" spans="2:4" x14ac:dyDescent="0.2">
      <c r="B75" s="41"/>
      <c r="C75" s="41"/>
      <c r="D75" s="41"/>
    </row>
    <row r="76" spans="2:4" x14ac:dyDescent="0.2">
      <c r="B76" s="41"/>
      <c r="C76" s="41"/>
      <c r="D76" s="41"/>
    </row>
    <row r="77" spans="2:4" x14ac:dyDescent="0.2">
      <c r="B77" s="41"/>
      <c r="C77" s="41"/>
      <c r="D77" s="41"/>
    </row>
    <row r="78" spans="2:4" x14ac:dyDescent="0.2">
      <c r="B78" s="41"/>
      <c r="C78" s="41"/>
      <c r="D78" s="41"/>
    </row>
    <row r="79" spans="2:4" x14ac:dyDescent="0.2">
      <c r="B79" s="41"/>
      <c r="C79" s="41"/>
      <c r="D79" s="41"/>
    </row>
    <row r="80" spans="2:4" x14ac:dyDescent="0.2">
      <c r="B80" s="41"/>
      <c r="C80" s="41"/>
      <c r="D80" s="41"/>
    </row>
    <row r="81" spans="2:4" x14ac:dyDescent="0.2">
      <c r="B81" s="41"/>
      <c r="C81" s="41"/>
      <c r="D81" s="41"/>
    </row>
    <row r="82" spans="2:4" x14ac:dyDescent="0.2">
      <c r="B82" s="41"/>
      <c r="C82" s="41"/>
      <c r="D82" s="41"/>
    </row>
    <row r="83" spans="2:4" x14ac:dyDescent="0.2">
      <c r="B83" s="41"/>
      <c r="C83" s="41"/>
      <c r="D83" s="41"/>
    </row>
    <row r="84" spans="2:4" x14ac:dyDescent="0.2">
      <c r="B84" s="41"/>
      <c r="C84" s="41"/>
      <c r="D84" s="41"/>
    </row>
    <row r="85" spans="2:4" x14ac:dyDescent="0.2">
      <c r="B85" s="41"/>
      <c r="C85" s="41"/>
      <c r="D85" s="41"/>
    </row>
    <row r="86" spans="2:4" x14ac:dyDescent="0.2">
      <c r="B86" s="41"/>
      <c r="C86" s="41"/>
      <c r="D86" s="41"/>
    </row>
    <row r="87" spans="2:4" x14ac:dyDescent="0.2">
      <c r="B87" s="41"/>
      <c r="C87" s="41"/>
      <c r="D87" s="41"/>
    </row>
    <row r="88" spans="2:4" x14ac:dyDescent="0.2">
      <c r="B88" s="41"/>
      <c r="C88" s="41"/>
      <c r="D88" s="41"/>
    </row>
    <row r="89" spans="2:4" x14ac:dyDescent="0.2">
      <c r="B89" s="41"/>
      <c r="C89" s="41"/>
      <c r="D89" s="41"/>
    </row>
    <row r="90" spans="2:4" x14ac:dyDescent="0.2">
      <c r="B90" s="41"/>
      <c r="C90" s="41"/>
      <c r="D90" s="41"/>
    </row>
    <row r="91" spans="2:4" x14ac:dyDescent="0.2">
      <c r="B91" s="41"/>
      <c r="C91" s="41"/>
      <c r="D91" s="41"/>
    </row>
    <row r="92" spans="2:4" x14ac:dyDescent="0.2">
      <c r="B92" s="41"/>
      <c r="C92" s="41"/>
      <c r="D92" s="41"/>
    </row>
    <row r="93" spans="2:4" x14ac:dyDescent="0.2">
      <c r="B93" s="41"/>
      <c r="C93" s="41"/>
      <c r="D93" s="41"/>
    </row>
    <row r="94" spans="2:4" x14ac:dyDescent="0.2">
      <c r="B94" s="41"/>
      <c r="C94" s="41"/>
      <c r="D94" s="41"/>
    </row>
    <row r="95" spans="2:4" x14ac:dyDescent="0.2">
      <c r="B95" s="41"/>
      <c r="C95" s="41"/>
      <c r="D95" s="41"/>
    </row>
    <row r="96" spans="2:4" x14ac:dyDescent="0.2">
      <c r="B96" s="41"/>
      <c r="C96" s="41"/>
      <c r="D96" s="41"/>
    </row>
    <row r="97" spans="2:4" x14ac:dyDescent="0.2">
      <c r="B97" s="41"/>
      <c r="C97" s="41"/>
      <c r="D97" s="41"/>
    </row>
    <row r="98" spans="2:4" x14ac:dyDescent="0.2">
      <c r="B98" s="41"/>
      <c r="C98" s="41"/>
      <c r="D98" s="41"/>
    </row>
    <row r="99" spans="2:4" x14ac:dyDescent="0.2">
      <c r="B99" s="41"/>
      <c r="C99" s="41"/>
      <c r="D99" s="41"/>
    </row>
    <row r="100" spans="2:4" x14ac:dyDescent="0.2">
      <c r="B100" s="41"/>
      <c r="C100" s="41"/>
      <c r="D100" s="41"/>
    </row>
    <row r="101" spans="2:4" x14ac:dyDescent="0.2">
      <c r="B101" s="41"/>
      <c r="C101" s="41"/>
      <c r="D101" s="41"/>
    </row>
    <row r="102" spans="2:4" x14ac:dyDescent="0.2">
      <c r="B102" s="41"/>
      <c r="C102" s="41"/>
      <c r="D102" s="41"/>
    </row>
    <row r="103" spans="2:4" x14ac:dyDescent="0.2">
      <c r="B103" s="41"/>
      <c r="C103" s="41"/>
      <c r="D103" s="41"/>
    </row>
    <row r="104" spans="2:4" x14ac:dyDescent="0.2">
      <c r="B104" s="41"/>
      <c r="C104" s="41"/>
      <c r="D104" s="41"/>
    </row>
    <row r="105" spans="2:4" x14ac:dyDescent="0.2">
      <c r="B105" s="41"/>
      <c r="C105" s="41"/>
      <c r="D105" s="41"/>
    </row>
    <row r="106" spans="2:4" x14ac:dyDescent="0.2">
      <c r="B106" s="41"/>
      <c r="C106" s="41"/>
      <c r="D106" s="41"/>
    </row>
    <row r="107" spans="2:4" x14ac:dyDescent="0.2">
      <c r="B107" s="41"/>
      <c r="C107" s="41"/>
      <c r="D107" s="41"/>
    </row>
    <row r="108" spans="2:4" x14ac:dyDescent="0.2">
      <c r="B108" s="41"/>
      <c r="C108" s="41"/>
      <c r="D108" s="41"/>
    </row>
    <row r="109" spans="2:4" x14ac:dyDescent="0.2">
      <c r="B109" s="41"/>
      <c r="C109" s="41"/>
      <c r="D109" s="41"/>
    </row>
    <row r="110" spans="2:4" x14ac:dyDescent="0.2">
      <c r="B110" s="41"/>
      <c r="C110" s="41"/>
      <c r="D110" s="41"/>
    </row>
    <row r="111" spans="2:4" x14ac:dyDescent="0.2">
      <c r="B111" s="41"/>
      <c r="C111" s="41"/>
      <c r="D111" s="41"/>
    </row>
    <row r="112" spans="2:4" x14ac:dyDescent="0.2">
      <c r="B112" s="41"/>
      <c r="C112" s="41"/>
      <c r="D112" s="41"/>
    </row>
    <row r="113" spans="2:4" x14ac:dyDescent="0.2">
      <c r="B113" s="41"/>
      <c r="C113" s="41"/>
      <c r="D113" s="41"/>
    </row>
    <row r="114" spans="2:4" x14ac:dyDescent="0.2">
      <c r="B114" s="41"/>
      <c r="C114" s="41"/>
      <c r="D114" s="41"/>
    </row>
    <row r="115" spans="2:4" x14ac:dyDescent="0.2">
      <c r="B115" s="41"/>
      <c r="C115" s="41"/>
      <c r="D115" s="41"/>
    </row>
    <row r="116" spans="2:4" x14ac:dyDescent="0.2">
      <c r="B116" s="41"/>
      <c r="C116" s="41"/>
      <c r="D116" s="41"/>
    </row>
    <row r="117" spans="2:4" x14ac:dyDescent="0.2">
      <c r="B117" s="41"/>
      <c r="C117" s="41"/>
      <c r="D117" s="41"/>
    </row>
    <row r="118" spans="2:4" x14ac:dyDescent="0.2">
      <c r="B118" s="41"/>
      <c r="C118" s="41"/>
      <c r="D118" s="41"/>
    </row>
    <row r="119" spans="2:4" x14ac:dyDescent="0.2">
      <c r="B119" s="41"/>
      <c r="C119" s="41"/>
      <c r="D119" s="41"/>
    </row>
    <row r="120" spans="2:4" x14ac:dyDescent="0.2">
      <c r="B120" s="41"/>
      <c r="C120" s="41"/>
      <c r="D120" s="41"/>
    </row>
    <row r="121" spans="2:4" x14ac:dyDescent="0.2">
      <c r="B121" s="41"/>
      <c r="C121" s="41"/>
      <c r="D121" s="41"/>
    </row>
    <row r="122" spans="2:4" x14ac:dyDescent="0.2">
      <c r="B122" s="41"/>
      <c r="C122" s="41"/>
      <c r="D122" s="41"/>
    </row>
    <row r="123" spans="2:4" x14ac:dyDescent="0.2">
      <c r="B123" s="41"/>
      <c r="C123" s="41"/>
      <c r="D123" s="41"/>
    </row>
    <row r="124" spans="2:4" x14ac:dyDescent="0.2">
      <c r="B124" s="41"/>
      <c r="C124" s="41"/>
      <c r="D124" s="41"/>
    </row>
    <row r="125" spans="2:4" x14ac:dyDescent="0.2">
      <c r="B125" s="41"/>
      <c r="C125" s="41"/>
      <c r="D125" s="41"/>
    </row>
    <row r="126" spans="2:4" x14ac:dyDescent="0.2">
      <c r="B126" s="41"/>
      <c r="C126" s="41"/>
      <c r="D126" s="41"/>
    </row>
    <row r="127" spans="2:4" x14ac:dyDescent="0.2">
      <c r="B127" s="41"/>
      <c r="C127" s="41"/>
      <c r="D127" s="41"/>
    </row>
    <row r="128" spans="2:4" x14ac:dyDescent="0.2">
      <c r="B128" s="41"/>
      <c r="C128" s="41"/>
      <c r="D128" s="41"/>
    </row>
    <row r="129" spans="2:4" x14ac:dyDescent="0.2">
      <c r="B129" s="41"/>
      <c r="C129" s="41"/>
      <c r="D129" s="41"/>
    </row>
    <row r="130" spans="2:4" x14ac:dyDescent="0.2">
      <c r="B130" s="41"/>
      <c r="C130" s="41"/>
      <c r="D130" s="41"/>
    </row>
    <row r="131" spans="2:4" x14ac:dyDescent="0.2">
      <c r="B131" s="41"/>
      <c r="C131" s="41"/>
      <c r="D131" s="41"/>
    </row>
    <row r="132" spans="2:4" x14ac:dyDescent="0.2">
      <c r="B132" s="41"/>
      <c r="C132" s="41"/>
      <c r="D132" s="41"/>
    </row>
    <row r="133" spans="2:4" x14ac:dyDescent="0.2">
      <c r="B133" s="41"/>
      <c r="C133" s="41"/>
      <c r="D133" s="41"/>
    </row>
    <row r="134" spans="2:4" x14ac:dyDescent="0.2">
      <c r="B134" s="41"/>
      <c r="C134" s="41"/>
      <c r="D134" s="41"/>
    </row>
    <row r="135" spans="2:4" x14ac:dyDescent="0.2">
      <c r="B135" s="41"/>
      <c r="C135" s="41"/>
      <c r="D135" s="41"/>
    </row>
    <row r="136" spans="2:4" x14ac:dyDescent="0.2">
      <c r="B136" s="41"/>
      <c r="C136" s="41"/>
      <c r="D136" s="41"/>
    </row>
    <row r="137" spans="2:4" x14ac:dyDescent="0.2">
      <c r="B137" s="41"/>
      <c r="C137" s="41"/>
      <c r="D137" s="41"/>
    </row>
    <row r="138" spans="2:4" x14ac:dyDescent="0.2">
      <c r="B138" s="41"/>
      <c r="C138" s="41"/>
      <c r="D138" s="41"/>
    </row>
    <row r="139" spans="2:4" x14ac:dyDescent="0.2">
      <c r="B139" s="41"/>
      <c r="C139" s="41"/>
      <c r="D139" s="41"/>
    </row>
    <row r="140" spans="2:4" x14ac:dyDescent="0.2">
      <c r="B140" s="41"/>
      <c r="C140" s="41"/>
      <c r="D140" s="41"/>
    </row>
    <row r="141" spans="2:4" x14ac:dyDescent="0.2">
      <c r="B141" s="41"/>
      <c r="C141" s="41"/>
      <c r="D141" s="41"/>
    </row>
    <row r="142" spans="2:4" x14ac:dyDescent="0.2">
      <c r="B142" s="41"/>
      <c r="C142" s="41"/>
      <c r="D142" s="41"/>
    </row>
    <row r="143" spans="2:4" x14ac:dyDescent="0.2">
      <c r="B143" s="41"/>
      <c r="C143" s="41"/>
      <c r="D143" s="41"/>
    </row>
    <row r="144" spans="2:4" x14ac:dyDescent="0.2">
      <c r="B144" s="41"/>
      <c r="C144" s="41"/>
      <c r="D144" s="41"/>
    </row>
    <row r="145" spans="2:4" x14ac:dyDescent="0.2">
      <c r="B145" s="41"/>
      <c r="C145" s="41"/>
      <c r="D145" s="41"/>
    </row>
    <row r="146" spans="2:4" x14ac:dyDescent="0.2">
      <c r="B146" s="41"/>
      <c r="C146" s="41"/>
      <c r="D146" s="41"/>
    </row>
    <row r="147" spans="2:4" x14ac:dyDescent="0.2">
      <c r="B147" s="41"/>
      <c r="C147" s="41"/>
      <c r="D147" s="41"/>
    </row>
    <row r="148" spans="2:4" x14ac:dyDescent="0.2">
      <c r="B148" s="41"/>
      <c r="C148" s="41"/>
      <c r="D148" s="41"/>
    </row>
    <row r="149" spans="2:4" x14ac:dyDescent="0.2">
      <c r="B149" s="41"/>
      <c r="C149" s="41"/>
      <c r="D149" s="41"/>
    </row>
    <row r="150" spans="2:4" x14ac:dyDescent="0.2">
      <c r="B150" s="41"/>
      <c r="C150" s="41"/>
      <c r="D150" s="41"/>
    </row>
    <row r="151" spans="2:4" x14ac:dyDescent="0.2">
      <c r="B151" s="41"/>
      <c r="C151" s="41"/>
      <c r="D151" s="41"/>
    </row>
    <row r="152" spans="2:4" x14ac:dyDescent="0.2">
      <c r="B152" s="41"/>
      <c r="C152" s="41"/>
      <c r="D152" s="41"/>
    </row>
    <row r="153" spans="2:4" x14ac:dyDescent="0.2">
      <c r="B153" s="41"/>
      <c r="C153" s="41"/>
      <c r="D153" s="41"/>
    </row>
    <row r="154" spans="2:4" x14ac:dyDescent="0.2">
      <c r="B154" s="41"/>
      <c r="C154" s="41"/>
      <c r="D154" s="41"/>
    </row>
    <row r="155" spans="2:4" x14ac:dyDescent="0.2">
      <c r="B155" s="41"/>
      <c r="C155" s="41"/>
      <c r="D155" s="41"/>
    </row>
    <row r="156" spans="2:4" x14ac:dyDescent="0.2">
      <c r="B156" s="41"/>
      <c r="C156" s="41"/>
      <c r="D156" s="41"/>
    </row>
    <row r="157" spans="2:4" x14ac:dyDescent="0.2">
      <c r="B157" s="41"/>
      <c r="C157" s="41"/>
      <c r="D157" s="41"/>
    </row>
    <row r="158" spans="2:4" x14ac:dyDescent="0.2">
      <c r="B158" s="41"/>
      <c r="C158" s="41"/>
      <c r="D158" s="41"/>
    </row>
    <row r="159" spans="2:4" x14ac:dyDescent="0.2">
      <c r="B159" s="41"/>
      <c r="C159" s="41"/>
      <c r="D159" s="41"/>
    </row>
    <row r="160" spans="2:4" x14ac:dyDescent="0.2">
      <c r="B160" s="41"/>
      <c r="C160" s="41"/>
      <c r="D160" s="41"/>
    </row>
    <row r="161" spans="2:4" x14ac:dyDescent="0.2">
      <c r="B161" s="41"/>
      <c r="C161" s="41"/>
      <c r="D161" s="41"/>
    </row>
    <row r="162" spans="2:4" x14ac:dyDescent="0.2">
      <c r="B162" s="41"/>
      <c r="C162" s="41"/>
      <c r="D162" s="41"/>
    </row>
    <row r="163" spans="2:4" x14ac:dyDescent="0.2">
      <c r="B163" s="41"/>
      <c r="C163" s="41"/>
      <c r="D163" s="41"/>
    </row>
    <row r="164" spans="2:4" x14ac:dyDescent="0.2">
      <c r="B164" s="41"/>
      <c r="C164" s="41"/>
      <c r="D164" s="41"/>
    </row>
    <row r="165" spans="2:4" x14ac:dyDescent="0.2">
      <c r="B165" s="41"/>
      <c r="C165" s="41"/>
      <c r="D165" s="41"/>
    </row>
    <row r="166" spans="2:4" x14ac:dyDescent="0.2">
      <c r="B166" s="41"/>
      <c r="C166" s="41"/>
      <c r="D166" s="41"/>
    </row>
    <row r="167" spans="2:4" x14ac:dyDescent="0.2">
      <c r="B167" s="41"/>
      <c r="C167" s="41"/>
      <c r="D167" s="41"/>
    </row>
    <row r="168" spans="2:4" x14ac:dyDescent="0.2">
      <c r="B168" s="41"/>
      <c r="C168" s="41"/>
      <c r="D168" s="41"/>
    </row>
    <row r="169" spans="2:4" x14ac:dyDescent="0.2">
      <c r="B169" s="41"/>
      <c r="C169" s="41"/>
      <c r="D169" s="41"/>
    </row>
    <row r="170" spans="2:4" x14ac:dyDescent="0.2">
      <c r="B170" s="41"/>
      <c r="C170" s="41"/>
      <c r="D170" s="41"/>
    </row>
    <row r="171" spans="2:4" x14ac:dyDescent="0.2">
      <c r="B171" s="41"/>
      <c r="C171" s="41"/>
      <c r="D171" s="41"/>
    </row>
    <row r="172" spans="2:4" x14ac:dyDescent="0.2">
      <c r="B172" s="41"/>
      <c r="C172" s="41"/>
      <c r="D172" s="41"/>
    </row>
    <row r="173" spans="2:4" x14ac:dyDescent="0.2">
      <c r="B173" s="41"/>
      <c r="C173" s="41"/>
      <c r="D173" s="41"/>
    </row>
    <row r="174" spans="2:4" x14ac:dyDescent="0.2">
      <c r="B174" s="41"/>
      <c r="C174" s="41"/>
      <c r="D174" s="41"/>
    </row>
    <row r="175" spans="2:4" x14ac:dyDescent="0.2">
      <c r="B175" s="41"/>
      <c r="C175" s="41"/>
      <c r="D175" s="41"/>
    </row>
    <row r="176" spans="2:4" x14ac:dyDescent="0.2">
      <c r="B176" s="41"/>
      <c r="C176" s="41"/>
      <c r="D176" s="41"/>
    </row>
    <row r="177" spans="2:4" x14ac:dyDescent="0.2">
      <c r="B177" s="41"/>
      <c r="C177" s="41"/>
      <c r="D177" s="41"/>
    </row>
    <row r="178" spans="2:4" x14ac:dyDescent="0.2">
      <c r="B178" s="41"/>
      <c r="C178" s="41"/>
      <c r="D178" s="41"/>
    </row>
    <row r="179" spans="2:4" x14ac:dyDescent="0.2">
      <c r="B179" s="41"/>
      <c r="C179" s="41"/>
      <c r="D179" s="41"/>
    </row>
    <row r="180" spans="2:4" x14ac:dyDescent="0.2">
      <c r="B180" s="41"/>
      <c r="C180" s="41"/>
      <c r="D180" s="41"/>
    </row>
    <row r="181" spans="2:4" x14ac:dyDescent="0.2">
      <c r="B181" s="41"/>
      <c r="C181" s="41"/>
      <c r="D181" s="41"/>
    </row>
    <row r="182" spans="2:4" x14ac:dyDescent="0.2">
      <c r="B182" s="41"/>
      <c r="C182" s="41"/>
      <c r="D182" s="41"/>
    </row>
    <row r="183" spans="2:4" x14ac:dyDescent="0.2">
      <c r="B183" s="41"/>
      <c r="C183" s="41"/>
      <c r="D183" s="41"/>
    </row>
    <row r="184" spans="2:4" x14ac:dyDescent="0.2">
      <c r="B184" s="41"/>
      <c r="C184" s="41"/>
      <c r="D184" s="41"/>
    </row>
    <row r="185" spans="2:4" x14ac:dyDescent="0.2">
      <c r="B185" s="41"/>
      <c r="C185" s="41"/>
      <c r="D185" s="41"/>
    </row>
    <row r="186" spans="2:4" x14ac:dyDescent="0.2">
      <c r="B186" s="41"/>
      <c r="C186" s="41"/>
      <c r="D186" s="41"/>
    </row>
    <row r="187" spans="2:4" x14ac:dyDescent="0.2">
      <c r="B187" s="41"/>
      <c r="C187" s="41"/>
      <c r="D187" s="41"/>
    </row>
    <row r="188" spans="2:4" x14ac:dyDescent="0.2">
      <c r="B188" s="41"/>
      <c r="C188" s="41"/>
      <c r="D188" s="41"/>
    </row>
    <row r="189" spans="2:4" x14ac:dyDescent="0.2">
      <c r="B189" s="41"/>
      <c r="C189" s="41"/>
      <c r="D189" s="41"/>
    </row>
    <row r="190" spans="2:4" x14ac:dyDescent="0.2">
      <c r="B190" s="41"/>
      <c r="C190" s="41"/>
      <c r="D190" s="41"/>
    </row>
    <row r="191" spans="2:4" x14ac:dyDescent="0.2">
      <c r="B191" s="41"/>
      <c r="C191" s="41"/>
      <c r="D191" s="41"/>
    </row>
    <row r="192" spans="2:4" x14ac:dyDescent="0.2">
      <c r="B192" s="41"/>
      <c r="C192" s="41"/>
      <c r="D192" s="41"/>
    </row>
    <row r="193" spans="2:4" x14ac:dyDescent="0.2">
      <c r="B193" s="41"/>
      <c r="C193" s="41"/>
      <c r="D193" s="41"/>
    </row>
    <row r="194" spans="2:4" x14ac:dyDescent="0.2">
      <c r="B194" s="41"/>
      <c r="C194" s="41"/>
      <c r="D194" s="41"/>
    </row>
    <row r="195" spans="2:4" x14ac:dyDescent="0.2">
      <c r="B195" s="41"/>
      <c r="C195" s="41"/>
      <c r="D195" s="41"/>
    </row>
    <row r="196" spans="2:4" x14ac:dyDescent="0.2">
      <c r="B196" s="41"/>
      <c r="C196" s="41"/>
      <c r="D196" s="41"/>
    </row>
    <row r="197" spans="2:4" x14ac:dyDescent="0.2">
      <c r="B197" s="41"/>
      <c r="C197" s="41"/>
      <c r="D197" s="41"/>
    </row>
    <row r="198" spans="2:4" x14ac:dyDescent="0.2">
      <c r="B198" s="41"/>
      <c r="C198" s="41"/>
      <c r="D198" s="41"/>
    </row>
    <row r="199" spans="2:4" x14ac:dyDescent="0.2">
      <c r="B199" s="41"/>
      <c r="C199" s="41"/>
      <c r="D199" s="41"/>
    </row>
    <row r="200" spans="2:4" x14ac:dyDescent="0.2">
      <c r="B200" s="41"/>
      <c r="C200" s="41"/>
      <c r="D200" s="41"/>
    </row>
    <row r="201" spans="2:4" x14ac:dyDescent="0.2">
      <c r="B201" s="41"/>
      <c r="C201" s="41"/>
      <c r="D201" s="41"/>
    </row>
    <row r="202" spans="2:4" x14ac:dyDescent="0.2">
      <c r="B202" s="41"/>
      <c r="C202" s="41"/>
      <c r="D202" s="41"/>
    </row>
    <row r="203" spans="2:4" x14ac:dyDescent="0.2">
      <c r="B203" s="41"/>
      <c r="C203" s="41"/>
      <c r="D203" s="41"/>
    </row>
    <row r="204" spans="2:4" x14ac:dyDescent="0.2">
      <c r="B204" s="41"/>
      <c r="C204" s="41"/>
      <c r="D204" s="41"/>
    </row>
    <row r="205" spans="2:4" x14ac:dyDescent="0.2">
      <c r="B205" s="41"/>
      <c r="C205" s="41"/>
      <c r="D205" s="41"/>
    </row>
    <row r="206" spans="2:4" x14ac:dyDescent="0.2">
      <c r="B206" s="41"/>
      <c r="C206" s="41"/>
      <c r="D206" s="41"/>
    </row>
    <row r="207" spans="2:4" x14ac:dyDescent="0.2">
      <c r="B207" s="41"/>
      <c r="C207" s="41"/>
      <c r="D207" s="41"/>
    </row>
    <row r="208" spans="2:4" x14ac:dyDescent="0.2">
      <c r="B208" s="41"/>
      <c r="C208" s="41"/>
      <c r="D208" s="41"/>
    </row>
    <row r="209" spans="2:4" x14ac:dyDescent="0.2">
      <c r="B209" s="41"/>
      <c r="C209" s="41"/>
      <c r="D209" s="41"/>
    </row>
    <row r="210" spans="2:4" x14ac:dyDescent="0.2">
      <c r="B210" s="41"/>
      <c r="C210" s="41"/>
      <c r="D210" s="41"/>
    </row>
    <row r="211" spans="2:4" x14ac:dyDescent="0.2">
      <c r="B211" s="41"/>
      <c r="C211" s="41"/>
      <c r="D211" s="41"/>
    </row>
    <row r="212" spans="2:4" x14ac:dyDescent="0.2">
      <c r="B212" s="41"/>
      <c r="C212" s="41"/>
      <c r="D212" s="41"/>
    </row>
    <row r="213" spans="2:4" x14ac:dyDescent="0.2">
      <c r="B213" s="41"/>
      <c r="C213" s="41"/>
      <c r="D213" s="41"/>
    </row>
    <row r="214" spans="2:4" x14ac:dyDescent="0.2">
      <c r="B214" s="41"/>
      <c r="C214" s="41"/>
      <c r="D214" s="41"/>
    </row>
    <row r="215" spans="2:4" x14ac:dyDescent="0.2">
      <c r="B215" s="41"/>
      <c r="C215" s="41"/>
      <c r="D215" s="41"/>
    </row>
    <row r="216" spans="2:4" x14ac:dyDescent="0.2">
      <c r="B216" s="41"/>
      <c r="C216" s="41"/>
      <c r="D216" s="41"/>
    </row>
    <row r="217" spans="2:4" x14ac:dyDescent="0.2">
      <c r="B217" s="41"/>
      <c r="C217" s="41"/>
      <c r="D217" s="41"/>
    </row>
    <row r="218" spans="2:4" x14ac:dyDescent="0.2">
      <c r="B218" s="41"/>
      <c r="C218" s="41"/>
      <c r="D218" s="41"/>
    </row>
    <row r="219" spans="2:4" x14ac:dyDescent="0.2">
      <c r="B219" s="41"/>
      <c r="C219" s="41"/>
      <c r="D219" s="41"/>
    </row>
    <row r="220" spans="2:4" x14ac:dyDescent="0.2">
      <c r="B220" s="41"/>
      <c r="C220" s="41"/>
      <c r="D220" s="41"/>
    </row>
    <row r="221" spans="2:4" x14ac:dyDescent="0.2">
      <c r="B221" s="41"/>
      <c r="C221" s="41"/>
      <c r="D221" s="41"/>
    </row>
    <row r="222" spans="2:4" x14ac:dyDescent="0.2">
      <c r="B222" s="41"/>
      <c r="C222" s="41"/>
      <c r="D222" s="41"/>
    </row>
    <row r="223" spans="2:4" x14ac:dyDescent="0.2">
      <c r="B223" s="41"/>
      <c r="C223" s="41"/>
      <c r="D223" s="41"/>
    </row>
    <row r="224" spans="2:4" x14ac:dyDescent="0.2">
      <c r="B224" s="41"/>
      <c r="C224" s="41"/>
      <c r="D224" s="41"/>
    </row>
    <row r="225" spans="2:4" x14ac:dyDescent="0.2">
      <c r="B225" s="41"/>
      <c r="C225" s="41"/>
      <c r="D225" s="41"/>
    </row>
    <row r="226" spans="2:4" x14ac:dyDescent="0.2">
      <c r="B226" s="41"/>
      <c r="C226" s="41"/>
      <c r="D226" s="41"/>
    </row>
    <row r="227" spans="2:4" x14ac:dyDescent="0.2">
      <c r="B227" s="41"/>
      <c r="C227" s="41"/>
      <c r="D227" s="41"/>
    </row>
    <row r="228" spans="2:4" x14ac:dyDescent="0.2">
      <c r="B228" s="41"/>
      <c r="C228" s="41"/>
      <c r="D228" s="41"/>
    </row>
    <row r="229" spans="2:4" x14ac:dyDescent="0.2">
      <c r="B229" s="41"/>
      <c r="C229" s="41"/>
      <c r="D229" s="41"/>
    </row>
    <row r="230" spans="2:4" x14ac:dyDescent="0.2">
      <c r="B230" s="41"/>
      <c r="C230" s="41"/>
      <c r="D230" s="41"/>
    </row>
    <row r="231" spans="2:4" x14ac:dyDescent="0.2">
      <c r="B231" s="41"/>
      <c r="C231" s="41"/>
      <c r="D231" s="41"/>
    </row>
    <row r="232" spans="2:4" x14ac:dyDescent="0.2">
      <c r="B232" s="41"/>
      <c r="C232" s="41"/>
      <c r="D232" s="41"/>
    </row>
    <row r="233" spans="2:4" x14ac:dyDescent="0.2">
      <c r="B233" s="41"/>
      <c r="C233" s="41"/>
      <c r="D233" s="41"/>
    </row>
    <row r="234" spans="2:4" x14ac:dyDescent="0.2">
      <c r="B234" s="41"/>
      <c r="C234" s="41"/>
      <c r="D234" s="41"/>
    </row>
    <row r="235" spans="2:4" x14ac:dyDescent="0.2">
      <c r="B235" s="41"/>
      <c r="C235" s="41"/>
      <c r="D235" s="41"/>
    </row>
    <row r="236" spans="2:4" x14ac:dyDescent="0.2">
      <c r="B236" s="41"/>
      <c r="C236" s="41"/>
      <c r="D236" s="41"/>
    </row>
    <row r="237" spans="2:4" x14ac:dyDescent="0.2">
      <c r="B237" s="41"/>
      <c r="C237" s="41"/>
      <c r="D237" s="41"/>
    </row>
    <row r="238" spans="2:4" x14ac:dyDescent="0.2">
      <c r="B238" s="41"/>
      <c r="C238" s="41"/>
      <c r="D238" s="41"/>
    </row>
    <row r="239" spans="2:4" x14ac:dyDescent="0.2">
      <c r="B239" s="41"/>
      <c r="C239" s="41"/>
      <c r="D239" s="41"/>
    </row>
    <row r="240" spans="2:4" x14ac:dyDescent="0.2">
      <c r="B240" s="41"/>
      <c r="C240" s="41"/>
      <c r="D240" s="41"/>
    </row>
    <row r="241" spans="2:4" x14ac:dyDescent="0.2">
      <c r="B241" s="41"/>
      <c r="C241" s="41"/>
      <c r="D241" s="41"/>
    </row>
    <row r="242" spans="2:4" x14ac:dyDescent="0.2">
      <c r="B242" s="41"/>
      <c r="C242" s="41"/>
      <c r="D242" s="41"/>
    </row>
    <row r="243" spans="2:4" x14ac:dyDescent="0.2">
      <c r="B243" s="41"/>
      <c r="C243" s="41"/>
      <c r="D243" s="41"/>
    </row>
    <row r="244" spans="2:4" x14ac:dyDescent="0.2">
      <c r="B244" s="41"/>
      <c r="C244" s="41"/>
      <c r="D244" s="41"/>
    </row>
    <row r="245" spans="2:4" x14ac:dyDescent="0.2">
      <c r="B245" s="41"/>
      <c r="C245" s="41"/>
      <c r="D245" s="41"/>
    </row>
    <row r="246" spans="2:4" x14ac:dyDescent="0.2">
      <c r="B246" s="41"/>
      <c r="C246" s="41"/>
      <c r="D246" s="41"/>
    </row>
    <row r="247" spans="2:4" x14ac:dyDescent="0.2">
      <c r="B247" s="41"/>
      <c r="C247" s="41"/>
      <c r="D247" s="41"/>
    </row>
    <row r="248" spans="2:4" x14ac:dyDescent="0.2">
      <c r="B248" s="41"/>
      <c r="C248" s="41"/>
      <c r="D248" s="41"/>
    </row>
    <row r="249" spans="2:4" x14ac:dyDescent="0.2">
      <c r="B249" s="41"/>
      <c r="C249" s="41"/>
      <c r="D249" s="41"/>
    </row>
    <row r="250" spans="2:4" x14ac:dyDescent="0.2">
      <c r="B250" s="41"/>
      <c r="C250" s="41"/>
      <c r="D250" s="41"/>
    </row>
    <row r="251" spans="2:4" x14ac:dyDescent="0.2">
      <c r="B251" s="41"/>
      <c r="C251" s="41"/>
      <c r="D251" s="41"/>
    </row>
    <row r="252" spans="2:4" x14ac:dyDescent="0.2">
      <c r="B252" s="41"/>
      <c r="C252" s="41"/>
      <c r="D252" s="41"/>
    </row>
    <row r="253" spans="2:4" x14ac:dyDescent="0.2">
      <c r="B253" s="41"/>
      <c r="C253" s="41"/>
      <c r="D253" s="41"/>
    </row>
    <row r="254" spans="2:4" x14ac:dyDescent="0.2">
      <c r="B254" s="41"/>
      <c r="C254" s="41"/>
      <c r="D254" s="41"/>
    </row>
    <row r="255" spans="2:4" x14ac:dyDescent="0.2">
      <c r="B255" s="41"/>
      <c r="C255" s="41"/>
      <c r="D255" s="41"/>
    </row>
    <row r="256" spans="2:4" x14ac:dyDescent="0.2">
      <c r="B256" s="41"/>
      <c r="C256" s="41"/>
      <c r="D256" s="41"/>
    </row>
    <row r="257" spans="2:4" x14ac:dyDescent="0.2">
      <c r="B257" s="41"/>
      <c r="C257" s="41"/>
      <c r="D257" s="41"/>
    </row>
    <row r="258" spans="2:4" x14ac:dyDescent="0.2">
      <c r="B258" s="41"/>
      <c r="C258" s="41"/>
      <c r="D258" s="41"/>
    </row>
    <row r="259" spans="2:4" x14ac:dyDescent="0.2">
      <c r="B259" s="41"/>
      <c r="C259" s="41"/>
      <c r="D259" s="41"/>
    </row>
    <row r="260" spans="2:4" x14ac:dyDescent="0.2">
      <c r="B260" s="41"/>
      <c r="C260" s="41"/>
      <c r="D260" s="41"/>
    </row>
    <row r="261" spans="2:4" x14ac:dyDescent="0.2">
      <c r="B261" s="41"/>
      <c r="C261" s="41"/>
      <c r="D261" s="41"/>
    </row>
    <row r="262" spans="2:4" x14ac:dyDescent="0.2">
      <c r="B262" s="41"/>
      <c r="C262" s="41"/>
      <c r="D262" s="41"/>
    </row>
    <row r="263" spans="2:4" x14ac:dyDescent="0.2">
      <c r="B263" s="41"/>
      <c r="C263" s="41"/>
      <c r="D263" s="41"/>
    </row>
    <row r="264" spans="2:4" x14ac:dyDescent="0.2">
      <c r="B264" s="41"/>
      <c r="C264" s="41"/>
      <c r="D264" s="41"/>
    </row>
    <row r="265" spans="2:4" x14ac:dyDescent="0.2">
      <c r="B265" s="41"/>
      <c r="C265" s="41"/>
      <c r="D265" s="41"/>
    </row>
    <row r="266" spans="2:4" x14ac:dyDescent="0.2">
      <c r="B266" s="41"/>
      <c r="C266" s="41"/>
      <c r="D266" s="41"/>
    </row>
    <row r="267" spans="2:4" x14ac:dyDescent="0.2">
      <c r="B267" s="41"/>
      <c r="C267" s="41"/>
      <c r="D267" s="41"/>
    </row>
    <row r="268" spans="2:4" x14ac:dyDescent="0.2">
      <c r="B268" s="41"/>
      <c r="C268" s="41"/>
      <c r="D268" s="41"/>
    </row>
    <row r="269" spans="2:4" x14ac:dyDescent="0.2">
      <c r="B269" s="41"/>
      <c r="C269" s="41"/>
      <c r="D269" s="41"/>
    </row>
    <row r="270" spans="2:4" x14ac:dyDescent="0.2">
      <c r="B270" s="41"/>
      <c r="C270" s="41"/>
      <c r="D270" s="41"/>
    </row>
    <row r="271" spans="2:4" x14ac:dyDescent="0.2">
      <c r="B271" s="41"/>
      <c r="C271" s="41"/>
      <c r="D271" s="41"/>
    </row>
    <row r="272" spans="2:4" x14ac:dyDescent="0.2">
      <c r="B272" s="41"/>
      <c r="C272" s="41"/>
      <c r="D272" s="41"/>
    </row>
    <row r="273" spans="2:4" x14ac:dyDescent="0.2">
      <c r="B273" s="41"/>
      <c r="C273" s="41"/>
      <c r="D273" s="41"/>
    </row>
    <row r="274" spans="2:4" x14ac:dyDescent="0.2">
      <c r="B274" s="41"/>
      <c r="C274" s="41"/>
      <c r="D274" s="41"/>
    </row>
    <row r="275" spans="2:4" x14ac:dyDescent="0.2">
      <c r="B275" s="41"/>
      <c r="C275" s="41"/>
      <c r="D275" s="41"/>
    </row>
    <row r="276" spans="2:4" x14ac:dyDescent="0.2">
      <c r="B276" s="41"/>
      <c r="C276" s="41"/>
      <c r="D276" s="41"/>
    </row>
    <row r="277" spans="2:4" x14ac:dyDescent="0.2">
      <c r="B277" s="41"/>
      <c r="C277" s="41"/>
      <c r="D277" s="41"/>
    </row>
    <row r="278" spans="2:4" x14ac:dyDescent="0.2">
      <c r="B278" s="41"/>
      <c r="C278" s="41"/>
      <c r="D278" s="41"/>
    </row>
    <row r="279" spans="2:4" x14ac:dyDescent="0.2">
      <c r="B279" s="41"/>
      <c r="C279" s="41"/>
      <c r="D279" s="41"/>
    </row>
    <row r="280" spans="2:4" x14ac:dyDescent="0.2">
      <c r="B280" s="41"/>
      <c r="C280" s="41"/>
      <c r="D280" s="41"/>
    </row>
    <row r="281" spans="2:4" x14ac:dyDescent="0.2">
      <c r="B281" s="41"/>
      <c r="C281" s="41"/>
      <c r="D281" s="41"/>
    </row>
    <row r="282" spans="2:4" x14ac:dyDescent="0.2">
      <c r="B282" s="41"/>
      <c r="C282" s="41"/>
      <c r="D282" s="41"/>
    </row>
    <row r="283" spans="2:4" x14ac:dyDescent="0.2">
      <c r="B283" s="41"/>
      <c r="C283" s="41"/>
      <c r="D283" s="41"/>
    </row>
    <row r="284" spans="2:4" x14ac:dyDescent="0.2">
      <c r="B284" s="41"/>
      <c r="C284" s="41"/>
      <c r="D284" s="41"/>
    </row>
    <row r="285" spans="2:4" x14ac:dyDescent="0.2">
      <c r="B285" s="41"/>
      <c r="C285" s="41"/>
      <c r="D285" s="41"/>
    </row>
    <row r="286" spans="2:4" x14ac:dyDescent="0.2">
      <c r="B286" s="41"/>
      <c r="C286" s="41"/>
      <c r="D286" s="41"/>
    </row>
    <row r="287" spans="2:4" x14ac:dyDescent="0.2">
      <c r="B287" s="41"/>
      <c r="C287" s="41"/>
      <c r="D287" s="41"/>
    </row>
    <row r="288" spans="2:4" x14ac:dyDescent="0.2">
      <c r="B288" s="41"/>
      <c r="C288" s="41"/>
      <c r="D288" s="41"/>
    </row>
    <row r="289" spans="2:4" x14ac:dyDescent="0.2">
      <c r="B289" s="41"/>
      <c r="C289" s="41"/>
      <c r="D289" s="41"/>
    </row>
    <row r="290" spans="2:4" x14ac:dyDescent="0.2">
      <c r="B290" s="41"/>
      <c r="C290" s="41"/>
      <c r="D290" s="41"/>
    </row>
    <row r="291" spans="2:4" x14ac:dyDescent="0.2">
      <c r="B291" s="41"/>
      <c r="C291" s="41"/>
      <c r="D291" s="41"/>
    </row>
    <row r="292" spans="2:4" x14ac:dyDescent="0.2">
      <c r="B292" s="41"/>
      <c r="C292" s="41"/>
      <c r="D292" s="41"/>
    </row>
    <row r="293" spans="2:4" x14ac:dyDescent="0.2">
      <c r="B293" s="41"/>
      <c r="C293" s="41"/>
      <c r="D293" s="41"/>
    </row>
    <row r="294" spans="2:4" x14ac:dyDescent="0.2">
      <c r="B294" s="41"/>
      <c r="C294" s="41"/>
      <c r="D294" s="41"/>
    </row>
    <row r="295" spans="2:4" x14ac:dyDescent="0.2">
      <c r="B295" s="41"/>
      <c r="C295" s="41"/>
      <c r="D295" s="41"/>
    </row>
    <row r="296" spans="2:4" x14ac:dyDescent="0.2">
      <c r="B296" s="41"/>
      <c r="C296" s="41"/>
      <c r="D296" s="41"/>
    </row>
    <row r="297" spans="2:4" x14ac:dyDescent="0.2">
      <c r="B297" s="41"/>
      <c r="C297" s="41"/>
      <c r="D297" s="41"/>
    </row>
    <row r="298" spans="2:4" x14ac:dyDescent="0.2">
      <c r="B298" s="41"/>
      <c r="C298" s="41"/>
      <c r="D298" s="41"/>
    </row>
    <row r="299" spans="2:4" x14ac:dyDescent="0.2">
      <c r="B299" s="41"/>
      <c r="C299" s="41"/>
      <c r="D299" s="41"/>
    </row>
    <row r="300" spans="2:4" x14ac:dyDescent="0.2">
      <c r="B300" s="41"/>
      <c r="C300" s="41"/>
      <c r="D300" s="41"/>
    </row>
    <row r="301" spans="2:4" x14ac:dyDescent="0.2">
      <c r="B301" s="41"/>
      <c r="C301" s="41"/>
      <c r="D301" s="41"/>
    </row>
    <row r="302" spans="2:4" x14ac:dyDescent="0.2">
      <c r="B302" s="41"/>
      <c r="C302" s="41"/>
      <c r="D302" s="41"/>
    </row>
    <row r="303" spans="2:4" x14ac:dyDescent="0.2">
      <c r="B303" s="41"/>
      <c r="C303" s="41"/>
      <c r="D303" s="41"/>
    </row>
    <row r="304" spans="2:4" x14ac:dyDescent="0.2">
      <c r="B304" s="41"/>
      <c r="C304" s="41"/>
      <c r="D304" s="41"/>
    </row>
    <row r="305" spans="2:4" x14ac:dyDescent="0.2">
      <c r="B305" s="41"/>
      <c r="C305" s="41"/>
      <c r="D305" s="41"/>
    </row>
    <row r="306" spans="2:4" x14ac:dyDescent="0.2">
      <c r="B306" s="41"/>
      <c r="C306" s="41"/>
      <c r="D306" s="41"/>
    </row>
    <row r="307" spans="2:4" x14ac:dyDescent="0.2">
      <c r="B307" s="41"/>
      <c r="C307" s="41"/>
      <c r="D307" s="41"/>
    </row>
    <row r="308" spans="2:4" x14ac:dyDescent="0.2">
      <c r="B308" s="41"/>
      <c r="C308" s="41"/>
      <c r="D308" s="41"/>
    </row>
    <row r="309" spans="2:4" x14ac:dyDescent="0.2">
      <c r="B309" s="41"/>
      <c r="C309" s="41"/>
      <c r="D309" s="41"/>
    </row>
    <row r="310" spans="2:4" x14ac:dyDescent="0.2">
      <c r="B310" s="41"/>
      <c r="C310" s="41"/>
      <c r="D310" s="41"/>
    </row>
    <row r="311" spans="2:4" x14ac:dyDescent="0.2">
      <c r="B311" s="41"/>
      <c r="C311" s="41"/>
      <c r="D311" s="41"/>
    </row>
    <row r="312" spans="2:4" x14ac:dyDescent="0.2">
      <c r="B312" s="41"/>
      <c r="C312" s="41"/>
      <c r="D312" s="41"/>
    </row>
    <row r="313" spans="2:4" x14ac:dyDescent="0.2">
      <c r="B313" s="41"/>
      <c r="C313" s="41"/>
      <c r="D313" s="41"/>
    </row>
    <row r="314" spans="2:4" x14ac:dyDescent="0.2">
      <c r="B314" s="41"/>
      <c r="C314" s="41"/>
      <c r="D314" s="41"/>
    </row>
    <row r="315" spans="2:4" x14ac:dyDescent="0.2">
      <c r="B315" s="41"/>
      <c r="C315" s="41"/>
      <c r="D315" s="41"/>
    </row>
    <row r="316" spans="2:4" x14ac:dyDescent="0.2">
      <c r="B316" s="41"/>
      <c r="C316" s="41"/>
      <c r="D316" s="41"/>
    </row>
    <row r="317" spans="2:4" x14ac:dyDescent="0.2">
      <c r="B317" s="41"/>
      <c r="C317" s="41"/>
      <c r="D317" s="41"/>
    </row>
    <row r="318" spans="2:4" x14ac:dyDescent="0.2">
      <c r="B318" s="41"/>
      <c r="C318" s="41"/>
      <c r="D318" s="41"/>
    </row>
    <row r="319" spans="2:4" x14ac:dyDescent="0.2">
      <c r="B319" s="41"/>
      <c r="C319" s="41"/>
      <c r="D319" s="41"/>
    </row>
    <row r="320" spans="2:4" x14ac:dyDescent="0.2">
      <c r="B320" s="41"/>
      <c r="C320" s="41"/>
      <c r="D320" s="41"/>
    </row>
    <row r="321" spans="2:4" x14ac:dyDescent="0.2">
      <c r="B321" s="41"/>
      <c r="C321" s="41"/>
      <c r="D321" s="41"/>
    </row>
    <row r="322" spans="2:4" x14ac:dyDescent="0.2">
      <c r="B322" s="41"/>
      <c r="C322" s="41"/>
      <c r="D322" s="41"/>
    </row>
    <row r="323" spans="2:4" x14ac:dyDescent="0.2">
      <c r="B323" s="41"/>
      <c r="C323" s="41"/>
      <c r="D323" s="41"/>
    </row>
    <row r="324" spans="2:4" x14ac:dyDescent="0.2">
      <c r="B324" s="41"/>
      <c r="C324" s="41"/>
      <c r="D324" s="41"/>
    </row>
    <row r="325" spans="2:4" x14ac:dyDescent="0.2">
      <c r="B325" s="41"/>
      <c r="C325" s="41"/>
      <c r="D325" s="41"/>
    </row>
    <row r="326" spans="2:4" x14ac:dyDescent="0.2">
      <c r="B326" s="41"/>
      <c r="C326" s="41"/>
      <c r="D326" s="41"/>
    </row>
    <row r="327" spans="2:4" x14ac:dyDescent="0.2">
      <c r="B327" s="41"/>
      <c r="C327" s="41"/>
      <c r="D327" s="41"/>
    </row>
    <row r="328" spans="2:4" x14ac:dyDescent="0.2">
      <c r="B328" s="41"/>
      <c r="C328" s="41"/>
      <c r="D328" s="41"/>
    </row>
    <row r="329" spans="2:4" x14ac:dyDescent="0.2">
      <c r="B329" s="41"/>
      <c r="C329" s="41"/>
      <c r="D329" s="41"/>
    </row>
    <row r="330" spans="2:4" x14ac:dyDescent="0.2">
      <c r="B330" s="41"/>
      <c r="C330" s="41"/>
      <c r="D330" s="41"/>
    </row>
    <row r="331" spans="2:4" x14ac:dyDescent="0.2">
      <c r="B331" s="41"/>
      <c r="C331" s="41"/>
      <c r="D331" s="41"/>
    </row>
    <row r="332" spans="2:4" x14ac:dyDescent="0.2">
      <c r="B332" s="41"/>
      <c r="C332" s="41"/>
      <c r="D332" s="41"/>
    </row>
    <row r="333" spans="2:4" x14ac:dyDescent="0.2">
      <c r="B333" s="41"/>
      <c r="C333" s="41"/>
      <c r="D333" s="41"/>
    </row>
    <row r="334" spans="2:4" x14ac:dyDescent="0.2">
      <c r="B334" s="41"/>
      <c r="C334" s="41"/>
      <c r="D334" s="41"/>
    </row>
    <row r="335" spans="2:4" x14ac:dyDescent="0.2">
      <c r="B335" s="41"/>
      <c r="C335" s="41"/>
      <c r="D335" s="41"/>
    </row>
    <row r="336" spans="2:4" x14ac:dyDescent="0.2">
      <c r="B336" s="41"/>
      <c r="C336" s="41"/>
      <c r="D336" s="41"/>
    </row>
    <row r="337" spans="2:4" x14ac:dyDescent="0.2">
      <c r="B337" s="41"/>
      <c r="C337" s="41"/>
      <c r="D337" s="41"/>
    </row>
    <row r="338" spans="2:4" x14ac:dyDescent="0.2">
      <c r="B338" s="41"/>
      <c r="C338" s="41"/>
      <c r="D338" s="41"/>
    </row>
    <row r="339" spans="2:4" x14ac:dyDescent="0.2">
      <c r="B339" s="41"/>
      <c r="C339" s="41"/>
      <c r="D339" s="41"/>
    </row>
    <row r="340" spans="2:4" x14ac:dyDescent="0.2">
      <c r="B340" s="41"/>
      <c r="C340" s="41"/>
      <c r="D340" s="41"/>
    </row>
    <row r="341" spans="2:4" x14ac:dyDescent="0.2">
      <c r="B341" s="41"/>
      <c r="C341" s="41"/>
      <c r="D341" s="41"/>
    </row>
    <row r="342" spans="2:4" x14ac:dyDescent="0.2">
      <c r="B342" s="41"/>
      <c r="C342" s="41"/>
      <c r="D342" s="41"/>
    </row>
    <row r="343" spans="2:4" x14ac:dyDescent="0.2">
      <c r="B343" s="41"/>
      <c r="C343" s="41"/>
      <c r="D343" s="41"/>
    </row>
    <row r="344" spans="2:4" x14ac:dyDescent="0.2">
      <c r="B344" s="41"/>
      <c r="C344" s="41"/>
      <c r="D344" s="41"/>
    </row>
    <row r="345" spans="2:4" x14ac:dyDescent="0.2">
      <c r="B345" s="41"/>
      <c r="C345" s="41"/>
      <c r="D345" s="41"/>
    </row>
    <row r="346" spans="2:4" x14ac:dyDescent="0.2">
      <c r="B346" s="41"/>
      <c r="C346" s="41"/>
      <c r="D346" s="41"/>
    </row>
    <row r="347" spans="2:4" x14ac:dyDescent="0.2">
      <c r="B347" s="41"/>
      <c r="C347" s="41"/>
      <c r="D347" s="41"/>
    </row>
    <row r="348" spans="2:4" x14ac:dyDescent="0.2">
      <c r="B348" s="41"/>
      <c r="C348" s="41"/>
      <c r="D348" s="41"/>
    </row>
    <row r="349" spans="2:4" x14ac:dyDescent="0.2">
      <c r="B349" s="41"/>
      <c r="C349" s="41"/>
      <c r="D349" s="41"/>
    </row>
    <row r="350" spans="2:4" x14ac:dyDescent="0.2">
      <c r="B350" s="41"/>
      <c r="C350" s="41"/>
      <c r="D350" s="41"/>
    </row>
    <row r="351" spans="2:4" x14ac:dyDescent="0.2">
      <c r="B351" s="41"/>
      <c r="C351" s="41"/>
      <c r="D351" s="41"/>
    </row>
    <row r="352" spans="2:4" x14ac:dyDescent="0.2">
      <c r="B352" s="41"/>
      <c r="C352" s="41"/>
      <c r="D352" s="41"/>
    </row>
    <row r="353" spans="2:4" x14ac:dyDescent="0.2">
      <c r="B353" s="41"/>
      <c r="C353" s="41"/>
      <c r="D353" s="41"/>
    </row>
    <row r="354" spans="2:4" x14ac:dyDescent="0.2">
      <c r="B354" s="41"/>
      <c r="C354" s="41"/>
      <c r="D354" s="41"/>
    </row>
    <row r="355" spans="2:4" x14ac:dyDescent="0.2">
      <c r="B355" s="41"/>
      <c r="C355" s="41"/>
      <c r="D355" s="41"/>
    </row>
    <row r="356" spans="2:4" x14ac:dyDescent="0.2">
      <c r="B356" s="41"/>
      <c r="C356" s="41"/>
      <c r="D356" s="41"/>
    </row>
    <row r="357" spans="2:4" x14ac:dyDescent="0.2">
      <c r="B357" s="41"/>
      <c r="C357" s="41"/>
      <c r="D357" s="41"/>
    </row>
    <row r="358" spans="2:4" x14ac:dyDescent="0.2">
      <c r="B358" s="41"/>
      <c r="C358" s="41"/>
      <c r="D358" s="41"/>
    </row>
    <row r="359" spans="2:4" x14ac:dyDescent="0.2">
      <c r="B359" s="41"/>
      <c r="C359" s="41"/>
      <c r="D359" s="41"/>
    </row>
    <row r="360" spans="2:4" x14ac:dyDescent="0.2">
      <c r="B360" s="41"/>
      <c r="C360" s="41"/>
      <c r="D360" s="41"/>
    </row>
    <row r="361" spans="2:4" x14ac:dyDescent="0.2">
      <c r="B361" s="41"/>
      <c r="C361" s="41"/>
      <c r="D361" s="41"/>
    </row>
    <row r="362" spans="2:4" x14ac:dyDescent="0.2">
      <c r="B362" s="41"/>
      <c r="C362" s="41"/>
      <c r="D362" s="41"/>
    </row>
    <row r="363" spans="2:4" x14ac:dyDescent="0.2">
      <c r="B363" s="41"/>
      <c r="C363" s="41"/>
      <c r="D363" s="41"/>
    </row>
    <row r="364" spans="2:4" x14ac:dyDescent="0.2">
      <c r="B364" s="41"/>
      <c r="C364" s="41"/>
      <c r="D364" s="41"/>
    </row>
    <row r="365" spans="2:4" x14ac:dyDescent="0.2">
      <c r="B365" s="41"/>
      <c r="C365" s="41"/>
      <c r="D365" s="41"/>
    </row>
    <row r="366" spans="2:4" x14ac:dyDescent="0.2">
      <c r="B366" s="41"/>
      <c r="C366" s="41"/>
      <c r="D366" s="41"/>
    </row>
    <row r="367" spans="2:4" x14ac:dyDescent="0.2">
      <c r="B367" s="41"/>
      <c r="C367" s="41"/>
      <c r="D367" s="41"/>
    </row>
    <row r="368" spans="2:4" x14ac:dyDescent="0.2">
      <c r="B368" s="41"/>
      <c r="C368" s="41"/>
      <c r="D368" s="41"/>
    </row>
    <row r="369" spans="2:4" x14ac:dyDescent="0.2">
      <c r="B369" s="41"/>
      <c r="C369" s="41"/>
      <c r="D369" s="41"/>
    </row>
    <row r="370" spans="2:4" x14ac:dyDescent="0.2">
      <c r="B370" s="41"/>
      <c r="C370" s="41"/>
      <c r="D370" s="41"/>
    </row>
    <row r="371" spans="2:4" x14ac:dyDescent="0.2">
      <c r="B371" s="41"/>
      <c r="C371" s="41"/>
      <c r="D371" s="41"/>
    </row>
    <row r="372" spans="2:4" x14ac:dyDescent="0.2">
      <c r="B372" s="41"/>
      <c r="C372" s="41"/>
      <c r="D372" s="41"/>
    </row>
    <row r="373" spans="2:4" x14ac:dyDescent="0.2">
      <c r="B373" s="41"/>
      <c r="C373" s="41"/>
      <c r="D373" s="41"/>
    </row>
    <row r="374" spans="2:4" x14ac:dyDescent="0.2">
      <c r="B374" s="41"/>
      <c r="C374" s="41"/>
      <c r="D374" s="41"/>
    </row>
    <row r="375" spans="2:4" x14ac:dyDescent="0.2">
      <c r="B375" s="41"/>
      <c r="C375" s="41"/>
      <c r="D375" s="41"/>
    </row>
    <row r="376" spans="2:4" x14ac:dyDescent="0.2">
      <c r="B376" s="41"/>
      <c r="C376" s="41"/>
      <c r="D376" s="41"/>
    </row>
    <row r="377" spans="2:4" x14ac:dyDescent="0.2">
      <c r="B377" s="41"/>
      <c r="C377" s="41"/>
      <c r="D377" s="41"/>
    </row>
    <row r="378" spans="2:4" x14ac:dyDescent="0.2">
      <c r="B378" s="41"/>
      <c r="C378" s="41"/>
      <c r="D378" s="41"/>
    </row>
    <row r="379" spans="2:4" x14ac:dyDescent="0.2">
      <c r="B379" s="41"/>
      <c r="C379" s="41"/>
      <c r="D379" s="41"/>
    </row>
    <row r="380" spans="2:4" x14ac:dyDescent="0.2">
      <c r="B380" s="41"/>
      <c r="C380" s="41"/>
      <c r="D380" s="41"/>
    </row>
    <row r="381" spans="2:4" x14ac:dyDescent="0.2">
      <c r="B381" s="41"/>
      <c r="C381" s="41"/>
      <c r="D381" s="41"/>
    </row>
    <row r="382" spans="2:4" x14ac:dyDescent="0.2">
      <c r="B382" s="41"/>
      <c r="C382" s="41"/>
      <c r="D382" s="41"/>
    </row>
    <row r="383" spans="2:4" x14ac:dyDescent="0.2">
      <c r="B383" s="41"/>
      <c r="C383" s="41"/>
      <c r="D383" s="41"/>
    </row>
    <row r="384" spans="2:4" x14ac:dyDescent="0.2">
      <c r="B384" s="41"/>
      <c r="C384" s="41"/>
      <c r="D384" s="41"/>
    </row>
    <row r="385" spans="2:4" x14ac:dyDescent="0.2">
      <c r="B385" s="41"/>
      <c r="C385" s="41"/>
      <c r="D385" s="41"/>
    </row>
    <row r="386" spans="2:4" x14ac:dyDescent="0.2">
      <c r="B386" s="41"/>
      <c r="C386" s="41"/>
      <c r="D386" s="41"/>
    </row>
    <row r="387" spans="2:4" x14ac:dyDescent="0.2">
      <c r="B387" s="41"/>
      <c r="C387" s="41"/>
      <c r="D387" s="41"/>
    </row>
    <row r="388" spans="2:4" x14ac:dyDescent="0.2">
      <c r="B388" s="41"/>
      <c r="C388" s="41"/>
      <c r="D388" s="41"/>
    </row>
    <row r="389" spans="2:4" x14ac:dyDescent="0.2">
      <c r="B389" s="41"/>
      <c r="C389" s="41"/>
      <c r="D389" s="41"/>
    </row>
    <row r="390" spans="2:4" x14ac:dyDescent="0.2">
      <c r="B390" s="41"/>
      <c r="C390" s="41"/>
      <c r="D390" s="41"/>
    </row>
    <row r="391" spans="2:4" x14ac:dyDescent="0.2">
      <c r="B391" s="41"/>
      <c r="C391" s="41"/>
      <c r="D391" s="41"/>
    </row>
    <row r="392" spans="2:4" x14ac:dyDescent="0.2">
      <c r="B392" s="41"/>
      <c r="C392" s="41"/>
      <c r="D392" s="41"/>
    </row>
    <row r="393" spans="2:4" x14ac:dyDescent="0.2">
      <c r="B393" s="41"/>
      <c r="C393" s="41"/>
      <c r="D393" s="41"/>
    </row>
    <row r="394" spans="2:4" x14ac:dyDescent="0.2">
      <c r="B394" s="41"/>
      <c r="C394" s="41"/>
      <c r="D394" s="41"/>
    </row>
    <row r="395" spans="2:4" x14ac:dyDescent="0.2">
      <c r="B395" s="41"/>
      <c r="C395" s="41"/>
      <c r="D395" s="41"/>
    </row>
    <row r="396" spans="2:4" x14ac:dyDescent="0.2">
      <c r="B396" s="41"/>
      <c r="C396" s="41"/>
      <c r="D396" s="41"/>
    </row>
    <row r="397" spans="2:4" x14ac:dyDescent="0.2">
      <c r="B397" s="41"/>
      <c r="C397" s="41"/>
      <c r="D397" s="41"/>
    </row>
    <row r="398" spans="2:4" x14ac:dyDescent="0.2">
      <c r="B398" s="41"/>
      <c r="C398" s="41"/>
      <c r="D398" s="41"/>
    </row>
    <row r="399" spans="2:4" x14ac:dyDescent="0.2">
      <c r="B399" s="41"/>
      <c r="C399" s="41"/>
      <c r="D399" s="41"/>
    </row>
    <row r="400" spans="2:4" x14ac:dyDescent="0.2">
      <c r="B400" s="41"/>
      <c r="C400" s="41"/>
      <c r="D400" s="41"/>
    </row>
    <row r="401" spans="2:4" x14ac:dyDescent="0.2">
      <c r="B401" s="41"/>
      <c r="C401" s="41"/>
      <c r="D401" s="41"/>
    </row>
    <row r="402" spans="2:4" x14ac:dyDescent="0.2">
      <c r="B402" s="41"/>
      <c r="C402" s="41"/>
      <c r="D402" s="41"/>
    </row>
    <row r="403" spans="2:4" x14ac:dyDescent="0.2">
      <c r="B403" s="41"/>
      <c r="C403" s="41"/>
      <c r="D403" s="41"/>
    </row>
    <row r="404" spans="2:4" x14ac:dyDescent="0.2">
      <c r="B404" s="41"/>
      <c r="C404" s="41"/>
      <c r="D404" s="41"/>
    </row>
    <row r="405" spans="2:4" x14ac:dyDescent="0.2">
      <c r="B405" s="41"/>
      <c r="C405" s="41"/>
      <c r="D405" s="41"/>
    </row>
    <row r="406" spans="2:4" x14ac:dyDescent="0.2">
      <c r="B406" s="41"/>
      <c r="C406" s="41"/>
      <c r="D406" s="41"/>
    </row>
    <row r="407" spans="2:4" x14ac:dyDescent="0.2">
      <c r="B407" s="41"/>
      <c r="C407" s="41"/>
      <c r="D407" s="41"/>
    </row>
    <row r="408" spans="2:4" x14ac:dyDescent="0.2">
      <c r="B408" s="41"/>
      <c r="C408" s="41"/>
      <c r="D408" s="41"/>
    </row>
    <row r="409" spans="2:4" x14ac:dyDescent="0.2">
      <c r="B409" s="41"/>
      <c r="C409" s="41"/>
      <c r="D409" s="41"/>
    </row>
    <row r="410" spans="2:4" x14ac:dyDescent="0.2">
      <c r="B410" s="41"/>
      <c r="C410" s="41"/>
      <c r="D410" s="41"/>
    </row>
    <row r="411" spans="2:4" x14ac:dyDescent="0.2">
      <c r="B411" s="41"/>
      <c r="C411" s="41"/>
      <c r="D411" s="41"/>
    </row>
    <row r="412" spans="2:4" x14ac:dyDescent="0.2">
      <c r="B412" s="41"/>
      <c r="C412" s="41"/>
      <c r="D412" s="41"/>
    </row>
    <row r="413" spans="2:4" x14ac:dyDescent="0.2">
      <c r="B413" s="41"/>
      <c r="C413" s="41"/>
      <c r="D413" s="41"/>
    </row>
    <row r="414" spans="2:4" x14ac:dyDescent="0.2">
      <c r="B414" s="41"/>
      <c r="C414" s="41"/>
      <c r="D414" s="41"/>
    </row>
    <row r="415" spans="2:4" x14ac:dyDescent="0.2">
      <c r="B415" s="41"/>
      <c r="C415" s="41"/>
      <c r="D415" s="41"/>
    </row>
    <row r="416" spans="2:4" x14ac:dyDescent="0.2">
      <c r="B416" s="41"/>
      <c r="C416" s="41"/>
      <c r="D416" s="41"/>
    </row>
    <row r="417" spans="2:4" x14ac:dyDescent="0.2">
      <c r="B417" s="41"/>
      <c r="C417" s="41"/>
      <c r="D417" s="41"/>
    </row>
    <row r="418" spans="2:4" x14ac:dyDescent="0.2">
      <c r="B418" s="41"/>
      <c r="C418" s="41"/>
      <c r="D418" s="41"/>
    </row>
    <row r="419" spans="2:4" x14ac:dyDescent="0.2">
      <c r="B419" s="41"/>
      <c r="C419" s="41"/>
      <c r="D419" s="41"/>
    </row>
    <row r="420" spans="2:4" x14ac:dyDescent="0.2">
      <c r="B420" s="41"/>
      <c r="C420" s="41"/>
      <c r="D420" s="41"/>
    </row>
    <row r="421" spans="2:4" x14ac:dyDescent="0.2">
      <c r="B421" s="41"/>
      <c r="C421" s="41"/>
      <c r="D421" s="41"/>
    </row>
    <row r="422" spans="2:4" x14ac:dyDescent="0.2">
      <c r="B422" s="41"/>
      <c r="C422" s="41"/>
      <c r="D422" s="41"/>
    </row>
    <row r="423" spans="2:4" x14ac:dyDescent="0.2">
      <c r="B423" s="41"/>
      <c r="C423" s="41"/>
      <c r="D423" s="41"/>
    </row>
    <row r="424" spans="2:4" x14ac:dyDescent="0.2">
      <c r="B424" s="41"/>
      <c r="C424" s="41"/>
      <c r="D424" s="41"/>
    </row>
    <row r="425" spans="2:4" x14ac:dyDescent="0.2">
      <c r="B425" s="41"/>
      <c r="C425" s="41"/>
      <c r="D425" s="41"/>
    </row>
    <row r="426" spans="2:4" x14ac:dyDescent="0.2">
      <c r="B426" s="41"/>
      <c r="C426" s="41"/>
      <c r="D426" s="41"/>
    </row>
    <row r="427" spans="2:4" x14ac:dyDescent="0.2">
      <c r="B427" s="41"/>
      <c r="C427" s="41"/>
      <c r="D427" s="41"/>
    </row>
    <row r="428" spans="2:4" x14ac:dyDescent="0.2">
      <c r="B428" s="41"/>
      <c r="C428" s="41"/>
      <c r="D428" s="41"/>
    </row>
    <row r="429" spans="2:4" x14ac:dyDescent="0.2">
      <c r="B429" s="41"/>
      <c r="C429" s="41"/>
      <c r="D429" s="41"/>
    </row>
    <row r="430" spans="2:4" x14ac:dyDescent="0.2">
      <c r="B430" s="41"/>
      <c r="C430" s="41"/>
      <c r="D430" s="41"/>
    </row>
    <row r="431" spans="2:4" x14ac:dyDescent="0.2">
      <c r="B431" s="41"/>
      <c r="C431" s="41"/>
      <c r="D431" s="41"/>
    </row>
    <row r="432" spans="2:4" x14ac:dyDescent="0.2">
      <c r="B432" s="41"/>
      <c r="C432" s="41"/>
      <c r="D432" s="41"/>
    </row>
    <row r="433" spans="2:4" x14ac:dyDescent="0.2">
      <c r="B433" s="41"/>
      <c r="C433" s="41"/>
      <c r="D433" s="41"/>
    </row>
    <row r="434" spans="2:4" x14ac:dyDescent="0.2">
      <c r="B434" s="41"/>
      <c r="C434" s="41"/>
      <c r="D434" s="41"/>
    </row>
    <row r="435" spans="2:4" x14ac:dyDescent="0.2">
      <c r="B435" s="41"/>
      <c r="C435" s="41"/>
      <c r="D435" s="41"/>
    </row>
    <row r="436" spans="2:4" x14ac:dyDescent="0.2">
      <c r="B436" s="41"/>
      <c r="C436" s="41"/>
      <c r="D436" s="41"/>
    </row>
    <row r="437" spans="2:4" x14ac:dyDescent="0.2">
      <c r="B437" s="41"/>
      <c r="C437" s="41"/>
      <c r="D437" s="41"/>
    </row>
    <row r="438" spans="2:4" x14ac:dyDescent="0.2">
      <c r="B438" s="41"/>
      <c r="C438" s="41"/>
      <c r="D438" s="41"/>
    </row>
    <row r="439" spans="2:4" x14ac:dyDescent="0.2">
      <c r="B439" s="41"/>
      <c r="C439" s="41"/>
      <c r="D439" s="41"/>
    </row>
    <row r="440" spans="2:4" x14ac:dyDescent="0.2">
      <c r="B440" s="41"/>
      <c r="C440" s="41"/>
      <c r="D440" s="41"/>
    </row>
    <row r="441" spans="2:4" x14ac:dyDescent="0.2">
      <c r="B441" s="41"/>
      <c r="C441" s="41"/>
      <c r="D441" s="41"/>
    </row>
    <row r="442" spans="2:4" x14ac:dyDescent="0.2">
      <c r="B442" s="41"/>
      <c r="C442" s="41"/>
      <c r="D442" s="41"/>
    </row>
    <row r="443" spans="2:4" x14ac:dyDescent="0.2">
      <c r="B443" s="41"/>
      <c r="C443" s="41"/>
      <c r="D443" s="41"/>
    </row>
    <row r="444" spans="2:4" x14ac:dyDescent="0.2">
      <c r="B444" s="41"/>
      <c r="C444" s="41"/>
      <c r="D444" s="41"/>
    </row>
    <row r="445" spans="2:4" x14ac:dyDescent="0.2">
      <c r="B445" s="41"/>
      <c r="C445" s="41"/>
      <c r="D445" s="41"/>
    </row>
    <row r="446" spans="2:4" x14ac:dyDescent="0.2">
      <c r="B446" s="41"/>
      <c r="C446" s="41"/>
      <c r="D446" s="41"/>
    </row>
    <row r="447" spans="2:4" x14ac:dyDescent="0.2">
      <c r="B447" s="41"/>
      <c r="C447" s="41"/>
      <c r="D447" s="41"/>
    </row>
    <row r="448" spans="2:4" x14ac:dyDescent="0.2">
      <c r="B448" s="41"/>
      <c r="C448" s="41"/>
      <c r="D448" s="41"/>
    </row>
    <row r="449" spans="2:4" x14ac:dyDescent="0.2">
      <c r="B449" s="41"/>
      <c r="C449" s="41"/>
      <c r="D449" s="41"/>
    </row>
    <row r="450" spans="2:4" x14ac:dyDescent="0.2">
      <c r="B450" s="41"/>
      <c r="C450" s="41"/>
      <c r="D450" s="41"/>
    </row>
    <row r="451" spans="2:4" x14ac:dyDescent="0.2">
      <c r="B451" s="41"/>
      <c r="C451" s="41"/>
      <c r="D451" s="41"/>
    </row>
    <row r="452" spans="2:4" x14ac:dyDescent="0.2">
      <c r="B452" s="41"/>
      <c r="C452" s="41"/>
      <c r="D452" s="41"/>
    </row>
    <row r="453" spans="2:4" x14ac:dyDescent="0.2">
      <c r="B453" s="41"/>
      <c r="C453" s="41"/>
      <c r="D453" s="41"/>
    </row>
    <row r="454" spans="2:4" x14ac:dyDescent="0.2">
      <c r="B454" s="41"/>
      <c r="C454" s="41"/>
      <c r="D454" s="41"/>
    </row>
    <row r="455" spans="2:4" x14ac:dyDescent="0.2">
      <c r="B455" s="41"/>
      <c r="C455" s="41"/>
      <c r="D455" s="41"/>
    </row>
    <row r="456" spans="2:4" x14ac:dyDescent="0.2">
      <c r="B456" s="41"/>
      <c r="C456" s="41"/>
      <c r="D456" s="41"/>
    </row>
    <row r="457" spans="2:4" x14ac:dyDescent="0.2">
      <c r="B457" s="41"/>
      <c r="C457" s="41"/>
      <c r="D457" s="41"/>
    </row>
    <row r="458" spans="2:4" x14ac:dyDescent="0.2">
      <c r="B458" s="41"/>
      <c r="C458" s="41"/>
      <c r="D458" s="41"/>
    </row>
    <row r="459" spans="2:4" x14ac:dyDescent="0.2">
      <c r="B459" s="41"/>
      <c r="C459" s="41"/>
      <c r="D459" s="41"/>
    </row>
    <row r="460" spans="2:4" x14ac:dyDescent="0.2">
      <c r="B460" s="41"/>
      <c r="C460" s="41"/>
      <c r="D460" s="41"/>
    </row>
    <row r="461" spans="2:4" x14ac:dyDescent="0.2">
      <c r="B461" s="41"/>
      <c r="C461" s="41"/>
      <c r="D461" s="41"/>
    </row>
    <row r="462" spans="2:4" x14ac:dyDescent="0.2">
      <c r="B462" s="41"/>
      <c r="C462" s="41"/>
      <c r="D462" s="41"/>
    </row>
    <row r="463" spans="2:4" x14ac:dyDescent="0.2">
      <c r="B463" s="41"/>
      <c r="C463" s="41"/>
      <c r="D463" s="41"/>
    </row>
    <row r="464" spans="2:4" x14ac:dyDescent="0.2">
      <c r="B464" s="41"/>
      <c r="C464" s="41"/>
      <c r="D464" s="41"/>
    </row>
    <row r="465" spans="2:4" x14ac:dyDescent="0.2">
      <c r="B465" s="41"/>
      <c r="C465" s="41"/>
      <c r="D465" s="41"/>
    </row>
    <row r="466" spans="2:4" x14ac:dyDescent="0.2">
      <c r="B466" s="41"/>
      <c r="C466" s="41"/>
      <c r="D466" s="41"/>
    </row>
    <row r="467" spans="2:4" x14ac:dyDescent="0.2">
      <c r="B467" s="41"/>
      <c r="C467" s="41"/>
      <c r="D467" s="41"/>
    </row>
    <row r="468" spans="2:4" x14ac:dyDescent="0.2">
      <c r="B468" s="41"/>
      <c r="C468" s="41"/>
      <c r="D468" s="41"/>
    </row>
    <row r="469" spans="2:4" x14ac:dyDescent="0.2">
      <c r="B469" s="41"/>
      <c r="C469" s="41"/>
      <c r="D469" s="41"/>
    </row>
    <row r="470" spans="2:4" x14ac:dyDescent="0.2">
      <c r="B470" s="41"/>
      <c r="C470" s="41"/>
      <c r="D470" s="41"/>
    </row>
    <row r="471" spans="2:4" x14ac:dyDescent="0.2">
      <c r="B471" s="41"/>
      <c r="C471" s="41"/>
      <c r="D471" s="41"/>
    </row>
    <row r="472" spans="2:4" x14ac:dyDescent="0.2">
      <c r="B472" s="41"/>
      <c r="C472" s="41"/>
      <c r="D472" s="41"/>
    </row>
    <row r="473" spans="2:4" x14ac:dyDescent="0.2">
      <c r="B473" s="41"/>
      <c r="C473" s="41"/>
      <c r="D473" s="41"/>
    </row>
    <row r="474" spans="2:4" x14ac:dyDescent="0.2">
      <c r="B474" s="41"/>
      <c r="C474" s="41"/>
      <c r="D474" s="41"/>
    </row>
    <row r="475" spans="2:4" x14ac:dyDescent="0.2">
      <c r="B475" s="41"/>
      <c r="C475" s="41"/>
      <c r="D475" s="41"/>
    </row>
    <row r="476" spans="2:4" x14ac:dyDescent="0.2">
      <c r="B476" s="41"/>
      <c r="C476" s="41"/>
      <c r="D476" s="41"/>
    </row>
    <row r="477" spans="2:4" x14ac:dyDescent="0.2">
      <c r="B477" s="41"/>
      <c r="C477" s="41"/>
      <c r="D477" s="41"/>
    </row>
    <row r="478" spans="2:4" x14ac:dyDescent="0.2">
      <c r="B478" s="41"/>
      <c r="C478" s="41"/>
      <c r="D478" s="41"/>
    </row>
    <row r="479" spans="2:4" x14ac:dyDescent="0.2">
      <c r="B479" s="41"/>
      <c r="C479" s="41"/>
      <c r="D479" s="41"/>
    </row>
    <row r="480" spans="2:4" x14ac:dyDescent="0.2">
      <c r="B480" s="41"/>
      <c r="C480" s="41"/>
      <c r="D480" s="41"/>
    </row>
    <row r="481" spans="2:4" x14ac:dyDescent="0.2">
      <c r="B481" s="41"/>
      <c r="C481" s="41"/>
      <c r="D481" s="41"/>
    </row>
    <row r="482" spans="2:4" x14ac:dyDescent="0.2">
      <c r="B482" s="41"/>
      <c r="C482" s="41"/>
      <c r="D482" s="41"/>
    </row>
    <row r="483" spans="2:4" x14ac:dyDescent="0.2">
      <c r="B483" s="41"/>
      <c r="C483" s="41"/>
      <c r="D483" s="41"/>
    </row>
    <row r="484" spans="2:4" x14ac:dyDescent="0.2">
      <c r="B484" s="41"/>
      <c r="C484" s="41"/>
      <c r="D484" s="41"/>
    </row>
    <row r="485" spans="2:4" x14ac:dyDescent="0.2">
      <c r="B485" s="41"/>
      <c r="C485" s="41"/>
      <c r="D485" s="41"/>
    </row>
    <row r="486" spans="2:4" x14ac:dyDescent="0.2">
      <c r="B486" s="41"/>
      <c r="C486" s="41"/>
      <c r="D486" s="41"/>
    </row>
    <row r="487" spans="2:4" x14ac:dyDescent="0.2">
      <c r="B487" s="41"/>
      <c r="C487" s="41"/>
      <c r="D487" s="41"/>
    </row>
    <row r="488" spans="2:4" x14ac:dyDescent="0.2">
      <c r="B488" s="41"/>
      <c r="C488" s="41"/>
      <c r="D488" s="41"/>
    </row>
    <row r="489" spans="2:4" x14ac:dyDescent="0.2">
      <c r="B489" s="41"/>
      <c r="C489" s="41"/>
      <c r="D489" s="41"/>
    </row>
    <row r="490" spans="2:4" x14ac:dyDescent="0.2">
      <c r="B490" s="41"/>
      <c r="C490" s="41"/>
      <c r="D490" s="41"/>
    </row>
    <row r="491" spans="2:4" x14ac:dyDescent="0.2">
      <c r="B491" s="41"/>
      <c r="C491" s="41"/>
      <c r="D491" s="41"/>
    </row>
    <row r="492" spans="2:4" x14ac:dyDescent="0.2">
      <c r="B492" s="41"/>
      <c r="C492" s="41"/>
      <c r="D492" s="41"/>
    </row>
    <row r="493" spans="2:4" x14ac:dyDescent="0.2">
      <c r="B493" s="41"/>
      <c r="C493" s="41"/>
      <c r="D493" s="41"/>
    </row>
    <row r="494" spans="2:4" x14ac:dyDescent="0.2">
      <c r="B494" s="41"/>
      <c r="C494" s="41"/>
      <c r="D494" s="41"/>
    </row>
    <row r="495" spans="2:4" x14ac:dyDescent="0.2">
      <c r="B495" s="41"/>
      <c r="C495" s="41"/>
      <c r="D495" s="41"/>
    </row>
    <row r="496" spans="2:4" x14ac:dyDescent="0.2">
      <c r="B496" s="41"/>
      <c r="C496" s="41"/>
      <c r="D496" s="41"/>
    </row>
    <row r="497" spans="2:4" x14ac:dyDescent="0.2">
      <c r="B497" s="41"/>
      <c r="C497" s="41"/>
      <c r="D497" s="41"/>
    </row>
    <row r="498" spans="2:4" x14ac:dyDescent="0.2">
      <c r="B498" s="41"/>
      <c r="C498" s="41"/>
      <c r="D498" s="41"/>
    </row>
    <row r="499" spans="2:4" x14ac:dyDescent="0.2">
      <c r="B499" s="41"/>
      <c r="C499" s="41"/>
      <c r="D499" s="41"/>
    </row>
    <row r="500" spans="2:4" x14ac:dyDescent="0.2">
      <c r="B500" s="41"/>
      <c r="C500" s="41"/>
      <c r="D500" s="41"/>
    </row>
    <row r="501" spans="2:4" x14ac:dyDescent="0.2">
      <c r="B501" s="41"/>
      <c r="C501" s="41"/>
      <c r="D501" s="41"/>
    </row>
    <row r="502" spans="2:4" x14ac:dyDescent="0.2">
      <c r="B502" s="41"/>
      <c r="C502" s="41"/>
      <c r="D502" s="41"/>
    </row>
    <row r="503" spans="2:4" x14ac:dyDescent="0.2">
      <c r="B503" s="41"/>
      <c r="C503" s="41"/>
      <c r="D503" s="41"/>
    </row>
    <row r="504" spans="2:4" x14ac:dyDescent="0.2">
      <c r="B504" s="41"/>
      <c r="C504" s="41"/>
      <c r="D504" s="41"/>
    </row>
    <row r="505" spans="2:4" x14ac:dyDescent="0.2">
      <c r="B505" s="41"/>
      <c r="C505" s="41"/>
      <c r="D505" s="41"/>
    </row>
    <row r="506" spans="2:4" x14ac:dyDescent="0.2">
      <c r="B506" s="41"/>
      <c r="C506" s="41"/>
      <c r="D506" s="41"/>
    </row>
    <row r="507" spans="2:4" x14ac:dyDescent="0.2">
      <c r="B507" s="41"/>
      <c r="C507" s="41"/>
      <c r="D507" s="41"/>
    </row>
    <row r="508" spans="2:4" x14ac:dyDescent="0.2">
      <c r="B508" s="41"/>
      <c r="C508" s="41"/>
      <c r="D508" s="41"/>
    </row>
    <row r="509" spans="2:4" x14ac:dyDescent="0.2">
      <c r="B509" s="41"/>
      <c r="C509" s="41"/>
      <c r="D509" s="41"/>
    </row>
    <row r="510" spans="2:4" x14ac:dyDescent="0.2">
      <c r="B510" s="41"/>
      <c r="C510" s="41"/>
      <c r="D510" s="41"/>
    </row>
    <row r="511" spans="2:4" x14ac:dyDescent="0.2">
      <c r="B511" s="41"/>
      <c r="C511" s="41"/>
      <c r="D511" s="41"/>
    </row>
    <row r="512" spans="2:4" x14ac:dyDescent="0.2">
      <c r="B512" s="41"/>
      <c r="C512" s="41"/>
      <c r="D512" s="41"/>
    </row>
    <row r="513" spans="2:4" x14ac:dyDescent="0.2">
      <c r="B513" s="41"/>
      <c r="C513" s="41"/>
      <c r="D513" s="41"/>
    </row>
    <row r="514" spans="2:4" x14ac:dyDescent="0.2">
      <c r="B514" s="41"/>
      <c r="C514" s="41"/>
      <c r="D514" s="41"/>
    </row>
    <row r="515" spans="2:4" x14ac:dyDescent="0.2">
      <c r="B515" s="41"/>
      <c r="C515" s="41"/>
      <c r="D515" s="41"/>
    </row>
    <row r="516" spans="2:4" x14ac:dyDescent="0.2">
      <c r="B516" s="41"/>
      <c r="C516" s="41"/>
      <c r="D516" s="41"/>
    </row>
    <row r="517" spans="2:4" x14ac:dyDescent="0.2">
      <c r="B517" s="41"/>
      <c r="C517" s="41"/>
      <c r="D517" s="41"/>
    </row>
    <row r="518" spans="2:4" x14ac:dyDescent="0.2">
      <c r="B518" s="41"/>
      <c r="C518" s="41"/>
      <c r="D518" s="41"/>
    </row>
    <row r="519" spans="2:4" x14ac:dyDescent="0.2">
      <c r="B519" s="41"/>
      <c r="C519" s="41"/>
      <c r="D519" s="41"/>
    </row>
    <row r="520" spans="2:4" x14ac:dyDescent="0.2">
      <c r="B520" s="41"/>
      <c r="C520" s="41"/>
      <c r="D520" s="41"/>
    </row>
    <row r="521" spans="2:4" x14ac:dyDescent="0.2">
      <c r="B521" s="41"/>
      <c r="C521" s="41"/>
      <c r="D521" s="41"/>
    </row>
    <row r="522" spans="2:4" x14ac:dyDescent="0.2">
      <c r="B522" s="41"/>
      <c r="C522" s="41"/>
      <c r="D522" s="41"/>
    </row>
    <row r="523" spans="2:4" x14ac:dyDescent="0.2">
      <c r="B523" s="41"/>
      <c r="C523" s="41"/>
      <c r="D523" s="41"/>
    </row>
    <row r="524" spans="2:4" x14ac:dyDescent="0.2">
      <c r="B524" s="41"/>
      <c r="C524" s="41"/>
      <c r="D524" s="41"/>
    </row>
    <row r="525" spans="2:4" x14ac:dyDescent="0.2">
      <c r="B525" s="41"/>
      <c r="C525" s="41"/>
      <c r="D525" s="41"/>
    </row>
    <row r="526" spans="2:4" x14ac:dyDescent="0.2">
      <c r="B526" s="41"/>
      <c r="C526" s="41"/>
      <c r="D526" s="41"/>
    </row>
    <row r="527" spans="2:4" x14ac:dyDescent="0.2">
      <c r="B527" s="41"/>
      <c r="C527" s="41"/>
      <c r="D527" s="41"/>
    </row>
    <row r="528" spans="2:4" x14ac:dyDescent="0.2">
      <c r="B528" s="41"/>
      <c r="C528" s="41"/>
      <c r="D528" s="41"/>
    </row>
    <row r="529" spans="2:4" x14ac:dyDescent="0.2">
      <c r="B529" s="41"/>
      <c r="C529" s="41"/>
      <c r="D529" s="41"/>
    </row>
    <row r="530" spans="2:4" x14ac:dyDescent="0.2">
      <c r="B530" s="41"/>
      <c r="C530" s="41"/>
      <c r="D530" s="41"/>
    </row>
    <row r="531" spans="2:4" x14ac:dyDescent="0.2">
      <c r="B531" s="41"/>
      <c r="C531" s="41"/>
      <c r="D531" s="41"/>
    </row>
    <row r="532" spans="2:4" x14ac:dyDescent="0.2">
      <c r="B532" s="41"/>
      <c r="C532" s="41"/>
      <c r="D532" s="41"/>
    </row>
    <row r="533" spans="2:4" x14ac:dyDescent="0.2">
      <c r="B533" s="41"/>
      <c r="C533" s="41"/>
      <c r="D533" s="41"/>
    </row>
    <row r="534" spans="2:4" x14ac:dyDescent="0.2">
      <c r="B534" s="41"/>
      <c r="C534" s="41"/>
      <c r="D534" s="41"/>
    </row>
    <row r="535" spans="2:4" x14ac:dyDescent="0.2">
      <c r="B535" s="41"/>
      <c r="C535" s="41"/>
      <c r="D535" s="41"/>
    </row>
    <row r="536" spans="2:4" x14ac:dyDescent="0.2">
      <c r="B536" s="41"/>
      <c r="C536" s="41"/>
      <c r="D536" s="41"/>
    </row>
    <row r="537" spans="2:4" x14ac:dyDescent="0.2">
      <c r="B537" s="41"/>
      <c r="C537" s="41"/>
      <c r="D537" s="41"/>
    </row>
    <row r="538" spans="2:4" x14ac:dyDescent="0.2">
      <c r="B538" s="41"/>
      <c r="C538" s="41"/>
      <c r="D538" s="41"/>
    </row>
    <row r="539" spans="2:4" x14ac:dyDescent="0.2">
      <c r="B539" s="41"/>
      <c r="C539" s="41"/>
      <c r="D539" s="41"/>
    </row>
    <row r="540" spans="2:4" x14ac:dyDescent="0.2">
      <c r="B540" s="41"/>
      <c r="C540" s="41"/>
      <c r="D540" s="41"/>
    </row>
    <row r="541" spans="2:4" x14ac:dyDescent="0.2">
      <c r="B541" s="41"/>
      <c r="C541" s="41"/>
      <c r="D541" s="41"/>
    </row>
    <row r="542" spans="2:4" x14ac:dyDescent="0.2">
      <c r="B542" s="41"/>
      <c r="C542" s="41"/>
      <c r="D542" s="41"/>
    </row>
    <row r="543" spans="2:4" x14ac:dyDescent="0.2">
      <c r="B543" s="41"/>
      <c r="C543" s="41"/>
      <c r="D543" s="41"/>
    </row>
    <row r="544" spans="2:4" x14ac:dyDescent="0.2">
      <c r="B544" s="41"/>
      <c r="C544" s="41"/>
      <c r="D544" s="41"/>
    </row>
    <row r="545" spans="2:4" x14ac:dyDescent="0.2">
      <c r="B545" s="41"/>
      <c r="C545" s="41"/>
      <c r="D545" s="41"/>
    </row>
    <row r="546" spans="2:4" x14ac:dyDescent="0.2">
      <c r="B546" s="41"/>
      <c r="C546" s="41"/>
      <c r="D546" s="41"/>
    </row>
    <row r="547" spans="2:4" x14ac:dyDescent="0.2">
      <c r="B547" s="41"/>
      <c r="C547" s="41"/>
      <c r="D547" s="41"/>
    </row>
    <row r="548" spans="2:4" x14ac:dyDescent="0.2">
      <c r="B548" s="41"/>
      <c r="C548" s="41"/>
      <c r="D548" s="41"/>
    </row>
    <row r="549" spans="2:4" x14ac:dyDescent="0.2">
      <c r="B549" s="41"/>
      <c r="C549" s="41"/>
      <c r="D549" s="41"/>
    </row>
    <row r="550" spans="2:4" x14ac:dyDescent="0.2">
      <c r="B550" s="41"/>
      <c r="C550" s="41"/>
      <c r="D550" s="41"/>
    </row>
    <row r="551" spans="2:4" x14ac:dyDescent="0.2">
      <c r="B551" s="41"/>
      <c r="C551" s="41"/>
      <c r="D551" s="41"/>
    </row>
    <row r="552" spans="2:4" x14ac:dyDescent="0.2">
      <c r="B552" s="41"/>
      <c r="C552" s="41"/>
      <c r="D552" s="41"/>
    </row>
    <row r="553" spans="2:4" x14ac:dyDescent="0.2">
      <c r="B553" s="41"/>
      <c r="C553" s="41"/>
      <c r="D553" s="41"/>
    </row>
    <row r="554" spans="2:4" x14ac:dyDescent="0.2">
      <c r="B554" s="41"/>
      <c r="C554" s="41"/>
      <c r="D554" s="41"/>
    </row>
    <row r="555" spans="2:4" x14ac:dyDescent="0.2">
      <c r="B555" s="41"/>
      <c r="C555" s="41"/>
      <c r="D555" s="41"/>
    </row>
    <row r="556" spans="2:4" x14ac:dyDescent="0.2">
      <c r="B556" s="41"/>
      <c r="C556" s="41"/>
      <c r="D556" s="41"/>
    </row>
    <row r="557" spans="2:4" x14ac:dyDescent="0.2">
      <c r="B557" s="41"/>
      <c r="C557" s="41"/>
      <c r="D557" s="41"/>
    </row>
    <row r="558" spans="2:4" x14ac:dyDescent="0.2">
      <c r="B558" s="41"/>
      <c r="C558" s="41"/>
      <c r="D558" s="41"/>
    </row>
    <row r="559" spans="2:4" x14ac:dyDescent="0.2">
      <c r="B559" s="41"/>
      <c r="C559" s="41"/>
      <c r="D559" s="41"/>
    </row>
    <row r="560" spans="2:4" x14ac:dyDescent="0.2">
      <c r="B560" s="41"/>
      <c r="C560" s="41"/>
      <c r="D560" s="41"/>
    </row>
    <row r="561" spans="2:4" x14ac:dyDescent="0.2">
      <c r="B561" s="41"/>
      <c r="C561" s="41"/>
      <c r="D561" s="41"/>
    </row>
    <row r="562" spans="2:4" x14ac:dyDescent="0.2">
      <c r="B562" s="41"/>
      <c r="C562" s="41"/>
      <c r="D562" s="41"/>
    </row>
    <row r="563" spans="2:4" x14ac:dyDescent="0.2">
      <c r="B563" s="41"/>
      <c r="C563" s="41"/>
      <c r="D563" s="41"/>
    </row>
    <row r="564" spans="2:4" x14ac:dyDescent="0.2">
      <c r="B564" s="41"/>
      <c r="C564" s="41"/>
      <c r="D564" s="41"/>
    </row>
    <row r="565" spans="2:4" x14ac:dyDescent="0.2">
      <c r="B565" s="41"/>
      <c r="C565" s="41"/>
      <c r="D565" s="41"/>
    </row>
    <row r="566" spans="2:4" x14ac:dyDescent="0.2">
      <c r="B566" s="41"/>
      <c r="C566" s="41"/>
      <c r="D566" s="41"/>
    </row>
    <row r="567" spans="2:4" x14ac:dyDescent="0.2">
      <c r="B567" s="41"/>
      <c r="C567" s="41"/>
      <c r="D567" s="41"/>
    </row>
    <row r="568" spans="2:4" x14ac:dyDescent="0.2">
      <c r="B568" s="41"/>
      <c r="C568" s="41"/>
      <c r="D568" s="41"/>
    </row>
    <row r="569" spans="2:4" x14ac:dyDescent="0.2">
      <c r="B569" s="41"/>
      <c r="C569" s="41"/>
      <c r="D569" s="41"/>
    </row>
    <row r="570" spans="2:4" x14ac:dyDescent="0.2">
      <c r="B570" s="41"/>
      <c r="C570" s="41"/>
      <c r="D570" s="41"/>
    </row>
    <row r="571" spans="2:4" x14ac:dyDescent="0.2">
      <c r="B571" s="41"/>
      <c r="C571" s="41"/>
      <c r="D571" s="41"/>
    </row>
    <row r="572" spans="2:4" x14ac:dyDescent="0.2">
      <c r="B572" s="41"/>
      <c r="C572" s="41"/>
      <c r="D572" s="41"/>
    </row>
    <row r="573" spans="2:4" x14ac:dyDescent="0.2">
      <c r="B573" s="41"/>
      <c r="C573" s="41"/>
      <c r="D573" s="41"/>
    </row>
    <row r="574" spans="2:4" x14ac:dyDescent="0.2">
      <c r="B574" s="41"/>
      <c r="C574" s="41"/>
      <c r="D574" s="41"/>
    </row>
    <row r="575" spans="2:4" x14ac:dyDescent="0.2">
      <c r="B575" s="41"/>
      <c r="C575" s="41"/>
      <c r="D575" s="41"/>
    </row>
    <row r="576" spans="2:4" x14ac:dyDescent="0.2">
      <c r="B576" s="41"/>
      <c r="C576" s="41"/>
      <c r="D576" s="41"/>
    </row>
    <row r="577" spans="2:4" x14ac:dyDescent="0.2">
      <c r="B577" s="41"/>
      <c r="C577" s="41"/>
      <c r="D577" s="41"/>
    </row>
    <row r="578" spans="2:4" x14ac:dyDescent="0.2">
      <c r="B578" s="41"/>
      <c r="C578" s="41"/>
      <c r="D578" s="41"/>
    </row>
    <row r="579" spans="2:4" x14ac:dyDescent="0.2">
      <c r="B579" s="41"/>
      <c r="C579" s="41"/>
      <c r="D579" s="41"/>
    </row>
    <row r="580" spans="2:4" x14ac:dyDescent="0.2">
      <c r="B580" s="41"/>
      <c r="C580" s="41"/>
      <c r="D580" s="41"/>
    </row>
    <row r="581" spans="2:4" x14ac:dyDescent="0.2">
      <c r="B581" s="41"/>
      <c r="C581" s="41"/>
      <c r="D581" s="41"/>
    </row>
    <row r="582" spans="2:4" x14ac:dyDescent="0.2">
      <c r="B582" s="41"/>
      <c r="C582" s="41"/>
      <c r="D582" s="41"/>
    </row>
    <row r="583" spans="2:4" x14ac:dyDescent="0.2">
      <c r="B583" s="41"/>
      <c r="C583" s="41"/>
      <c r="D583" s="41"/>
    </row>
    <row r="584" spans="2:4" x14ac:dyDescent="0.2">
      <c r="B584" s="41"/>
      <c r="C584" s="41"/>
      <c r="D584" s="41"/>
    </row>
    <row r="585" spans="2:4" x14ac:dyDescent="0.2">
      <c r="B585" s="41"/>
      <c r="C585" s="41"/>
      <c r="D585" s="41"/>
    </row>
    <row r="586" spans="2:4" x14ac:dyDescent="0.2">
      <c r="B586" s="41"/>
      <c r="C586" s="41"/>
      <c r="D586" s="41"/>
    </row>
    <row r="587" spans="2:4" x14ac:dyDescent="0.2">
      <c r="B587" s="41"/>
      <c r="C587" s="41"/>
      <c r="D587" s="41"/>
    </row>
    <row r="588" spans="2:4" x14ac:dyDescent="0.2">
      <c r="B588" s="41"/>
      <c r="C588" s="41"/>
      <c r="D588" s="41"/>
    </row>
    <row r="589" spans="2:4" x14ac:dyDescent="0.2">
      <c r="B589" s="41"/>
      <c r="C589" s="41"/>
      <c r="D589" s="41"/>
    </row>
    <row r="590" spans="2:4" x14ac:dyDescent="0.2">
      <c r="B590" s="41"/>
      <c r="C590" s="41"/>
      <c r="D590" s="41"/>
    </row>
    <row r="591" spans="2:4" x14ac:dyDescent="0.2">
      <c r="B591" s="41"/>
      <c r="C591" s="41"/>
      <c r="D591" s="41"/>
    </row>
    <row r="592" spans="2:4" x14ac:dyDescent="0.2">
      <c r="B592" s="41"/>
      <c r="C592" s="41"/>
      <c r="D592" s="41"/>
    </row>
    <row r="593" spans="2:4" x14ac:dyDescent="0.2">
      <c r="B593" s="41"/>
      <c r="C593" s="41"/>
      <c r="D593" s="41"/>
    </row>
    <row r="594" spans="2:4" x14ac:dyDescent="0.2">
      <c r="B594" s="41"/>
      <c r="C594" s="41"/>
      <c r="D594" s="41"/>
    </row>
    <row r="595" spans="2:4" x14ac:dyDescent="0.2">
      <c r="B595" s="41"/>
      <c r="C595" s="41"/>
      <c r="D595" s="41"/>
    </row>
    <row r="596" spans="2:4" x14ac:dyDescent="0.2">
      <c r="B596" s="41"/>
      <c r="C596" s="41"/>
      <c r="D596" s="41"/>
    </row>
    <row r="597" spans="2:4" x14ac:dyDescent="0.2">
      <c r="B597" s="41"/>
      <c r="C597" s="41"/>
      <c r="D597" s="41"/>
    </row>
    <row r="598" spans="2:4" x14ac:dyDescent="0.2">
      <c r="B598" s="41"/>
      <c r="C598" s="41"/>
      <c r="D598" s="41"/>
    </row>
    <row r="599" spans="2:4" x14ac:dyDescent="0.2">
      <c r="B599" s="41"/>
      <c r="C599" s="41"/>
      <c r="D599" s="41"/>
    </row>
    <row r="600" spans="2:4" x14ac:dyDescent="0.2">
      <c r="B600" s="41"/>
      <c r="C600" s="41"/>
      <c r="D600" s="41"/>
    </row>
    <row r="601" spans="2:4" x14ac:dyDescent="0.2">
      <c r="B601" s="41"/>
      <c r="C601" s="41"/>
      <c r="D601" s="41"/>
    </row>
    <row r="602" spans="2:4" x14ac:dyDescent="0.2">
      <c r="B602" s="41"/>
      <c r="C602" s="41"/>
      <c r="D602" s="41"/>
    </row>
    <row r="603" spans="2:4" x14ac:dyDescent="0.2">
      <c r="B603" s="41"/>
      <c r="C603" s="41"/>
      <c r="D603" s="41"/>
    </row>
    <row r="604" spans="2:4" x14ac:dyDescent="0.2">
      <c r="B604" s="41"/>
      <c r="C604" s="41"/>
      <c r="D604" s="41"/>
    </row>
    <row r="605" spans="2:4" x14ac:dyDescent="0.2">
      <c r="B605" s="41"/>
      <c r="C605" s="41"/>
      <c r="D605" s="41"/>
    </row>
    <row r="606" spans="2:4" x14ac:dyDescent="0.2">
      <c r="B606" s="41"/>
      <c r="C606" s="41"/>
      <c r="D606" s="41"/>
    </row>
    <row r="607" spans="2:4" x14ac:dyDescent="0.2">
      <c r="B607" s="41"/>
      <c r="C607" s="41"/>
      <c r="D607" s="41"/>
    </row>
    <row r="608" spans="2:4" x14ac:dyDescent="0.2">
      <c r="B608" s="41"/>
      <c r="C608" s="41"/>
      <c r="D608" s="41"/>
    </row>
    <row r="609" spans="2:4" x14ac:dyDescent="0.2">
      <c r="B609" s="41"/>
      <c r="C609" s="41"/>
      <c r="D609" s="41"/>
    </row>
    <row r="610" spans="2:4" x14ac:dyDescent="0.2">
      <c r="B610" s="41"/>
      <c r="C610" s="41"/>
      <c r="D610" s="41"/>
    </row>
    <row r="611" spans="2:4" x14ac:dyDescent="0.2">
      <c r="B611" s="41"/>
      <c r="C611" s="41"/>
      <c r="D611" s="41"/>
    </row>
    <row r="612" spans="2:4" x14ac:dyDescent="0.2">
      <c r="B612" s="41"/>
      <c r="C612" s="41"/>
      <c r="D612" s="41"/>
    </row>
    <row r="613" spans="2:4" x14ac:dyDescent="0.2">
      <c r="B613" s="41"/>
      <c r="C613" s="41"/>
      <c r="D613" s="41"/>
    </row>
    <row r="614" spans="2:4" x14ac:dyDescent="0.2">
      <c r="B614" s="41"/>
      <c r="C614" s="41"/>
      <c r="D614" s="41"/>
    </row>
    <row r="615" spans="2:4" x14ac:dyDescent="0.2">
      <c r="B615" s="41"/>
      <c r="C615" s="41"/>
      <c r="D615" s="41"/>
    </row>
    <row r="616" spans="2:4" x14ac:dyDescent="0.2">
      <c r="B616" s="41"/>
      <c r="C616" s="41"/>
      <c r="D616" s="41"/>
    </row>
    <row r="617" spans="2:4" x14ac:dyDescent="0.2">
      <c r="B617" s="41"/>
      <c r="C617" s="41"/>
      <c r="D617" s="41"/>
    </row>
    <row r="618" spans="2:4" x14ac:dyDescent="0.2">
      <c r="B618" s="41"/>
      <c r="C618" s="41"/>
      <c r="D618" s="41"/>
    </row>
    <row r="619" spans="2:4" x14ac:dyDescent="0.2">
      <c r="B619" s="41"/>
      <c r="C619" s="41"/>
      <c r="D619" s="41"/>
    </row>
    <row r="620" spans="2:4" x14ac:dyDescent="0.2">
      <c r="B620" s="41"/>
      <c r="C620" s="41"/>
      <c r="D620" s="41"/>
    </row>
    <row r="621" spans="2:4" x14ac:dyDescent="0.2">
      <c r="B621" s="41"/>
      <c r="C621" s="41"/>
      <c r="D621" s="41"/>
    </row>
    <row r="622" spans="2:4" x14ac:dyDescent="0.2">
      <c r="B622" s="41"/>
      <c r="C622" s="41"/>
      <c r="D622" s="41"/>
    </row>
    <row r="623" spans="2:4" x14ac:dyDescent="0.2">
      <c r="B623" s="41"/>
      <c r="C623" s="41"/>
      <c r="D623" s="41"/>
    </row>
    <row r="624" spans="2:4" x14ac:dyDescent="0.2">
      <c r="B624" s="41"/>
      <c r="C624" s="41"/>
      <c r="D624" s="41"/>
    </row>
    <row r="625" spans="2:4" x14ac:dyDescent="0.2">
      <c r="B625" s="41"/>
      <c r="C625" s="41"/>
      <c r="D625" s="41"/>
    </row>
    <row r="626" spans="2:4" x14ac:dyDescent="0.2">
      <c r="B626" s="41"/>
      <c r="C626" s="41"/>
      <c r="D626" s="41"/>
    </row>
    <row r="627" spans="2:4" x14ac:dyDescent="0.2">
      <c r="B627" s="41"/>
      <c r="C627" s="41"/>
      <c r="D627" s="41"/>
    </row>
    <row r="628" spans="2:4" x14ac:dyDescent="0.2">
      <c r="B628" s="41"/>
      <c r="C628" s="41"/>
      <c r="D628" s="41"/>
    </row>
    <row r="629" spans="2:4" x14ac:dyDescent="0.2">
      <c r="B629" s="41"/>
      <c r="C629" s="41"/>
      <c r="D629" s="41"/>
    </row>
    <row r="630" spans="2:4" x14ac:dyDescent="0.2">
      <c r="B630" s="41"/>
      <c r="C630" s="41"/>
      <c r="D630" s="41"/>
    </row>
    <row r="631" spans="2:4" x14ac:dyDescent="0.2">
      <c r="B631" s="41"/>
      <c r="C631" s="41"/>
      <c r="D631" s="41"/>
    </row>
    <row r="632" spans="2:4" x14ac:dyDescent="0.2">
      <c r="B632" s="41"/>
      <c r="C632" s="41"/>
      <c r="D632" s="41"/>
    </row>
    <row r="633" spans="2:4" x14ac:dyDescent="0.2">
      <c r="B633" s="41"/>
      <c r="C633" s="41"/>
      <c r="D633" s="41"/>
    </row>
    <row r="634" spans="2:4" x14ac:dyDescent="0.2">
      <c r="B634" s="41"/>
      <c r="C634" s="41"/>
      <c r="D634" s="41"/>
    </row>
    <row r="635" spans="2:4" x14ac:dyDescent="0.2">
      <c r="B635" s="41"/>
      <c r="C635" s="41"/>
      <c r="D635" s="41"/>
    </row>
    <row r="636" spans="2:4" x14ac:dyDescent="0.2">
      <c r="B636" s="41"/>
      <c r="C636" s="41"/>
      <c r="D636" s="41"/>
    </row>
    <row r="637" spans="2:4" x14ac:dyDescent="0.2">
      <c r="B637" s="41"/>
      <c r="C637" s="41"/>
      <c r="D637" s="41"/>
    </row>
    <row r="638" spans="2:4" x14ac:dyDescent="0.2">
      <c r="B638" s="41"/>
      <c r="C638" s="41"/>
      <c r="D638" s="41"/>
    </row>
    <row r="639" spans="2:4" x14ac:dyDescent="0.2">
      <c r="B639" s="41"/>
      <c r="C639" s="41"/>
      <c r="D639" s="41"/>
    </row>
    <row r="640" spans="2:4" x14ac:dyDescent="0.2">
      <c r="B640" s="41"/>
      <c r="C640" s="41"/>
      <c r="D640" s="41"/>
    </row>
    <row r="641" spans="2:4" x14ac:dyDescent="0.2">
      <c r="B641" s="41"/>
      <c r="C641" s="41"/>
      <c r="D641" s="41"/>
    </row>
    <row r="642" spans="2:4" x14ac:dyDescent="0.2">
      <c r="B642" s="41"/>
      <c r="C642" s="41"/>
      <c r="D642" s="41"/>
    </row>
    <row r="643" spans="2:4" x14ac:dyDescent="0.2">
      <c r="B643" s="41"/>
      <c r="C643" s="41"/>
      <c r="D643" s="41"/>
    </row>
    <row r="644" spans="2:4" x14ac:dyDescent="0.2">
      <c r="B644" s="41"/>
      <c r="C644" s="41"/>
      <c r="D644" s="41"/>
    </row>
    <row r="645" spans="2:4" x14ac:dyDescent="0.2">
      <c r="B645" s="41"/>
      <c r="C645" s="41"/>
      <c r="D645" s="41"/>
    </row>
    <row r="646" spans="2:4" x14ac:dyDescent="0.2">
      <c r="B646" s="41"/>
      <c r="C646" s="41"/>
      <c r="D646" s="41"/>
    </row>
    <row r="647" spans="2:4" x14ac:dyDescent="0.2">
      <c r="B647" s="41"/>
      <c r="C647" s="41"/>
      <c r="D647" s="41"/>
    </row>
    <row r="648" spans="2:4" x14ac:dyDescent="0.2">
      <c r="B648" s="41"/>
      <c r="C648" s="41"/>
      <c r="D648" s="41"/>
    </row>
    <row r="649" spans="2:4" x14ac:dyDescent="0.2">
      <c r="B649" s="41"/>
      <c r="C649" s="41"/>
      <c r="D649" s="41"/>
    </row>
    <row r="650" spans="2:4" x14ac:dyDescent="0.2">
      <c r="B650" s="41"/>
      <c r="C650" s="41"/>
      <c r="D650" s="41"/>
    </row>
    <row r="651" spans="2:4" x14ac:dyDescent="0.2">
      <c r="B651" s="41"/>
      <c r="C651" s="41"/>
      <c r="D651" s="41"/>
    </row>
    <row r="652" spans="2:4" x14ac:dyDescent="0.2">
      <c r="B652" s="41"/>
      <c r="C652" s="41"/>
      <c r="D652" s="41"/>
    </row>
    <row r="653" spans="2:4" x14ac:dyDescent="0.2">
      <c r="B653" s="41"/>
      <c r="C653" s="41"/>
      <c r="D653" s="41"/>
    </row>
    <row r="654" spans="2:4" x14ac:dyDescent="0.2">
      <c r="B654" s="41"/>
      <c r="C654" s="41"/>
      <c r="D654" s="41"/>
    </row>
    <row r="655" spans="2:4" x14ac:dyDescent="0.2">
      <c r="B655" s="41"/>
      <c r="C655" s="41"/>
      <c r="D655" s="41"/>
    </row>
    <row r="656" spans="2:4" x14ac:dyDescent="0.2">
      <c r="B656" s="41"/>
      <c r="C656" s="41"/>
      <c r="D656" s="41"/>
    </row>
    <row r="657" spans="2:4" x14ac:dyDescent="0.2">
      <c r="B657" s="41"/>
      <c r="C657" s="41"/>
      <c r="D657" s="41"/>
    </row>
    <row r="658" spans="2:4" x14ac:dyDescent="0.2">
      <c r="B658" s="41"/>
      <c r="C658" s="41"/>
      <c r="D658" s="41"/>
    </row>
    <row r="659" spans="2:4" x14ac:dyDescent="0.2">
      <c r="B659" s="41"/>
      <c r="C659" s="41"/>
      <c r="D659" s="41"/>
    </row>
    <row r="660" spans="2:4" x14ac:dyDescent="0.2">
      <c r="B660" s="41"/>
      <c r="C660" s="41"/>
      <c r="D660" s="41"/>
    </row>
    <row r="661" spans="2:4" x14ac:dyDescent="0.2">
      <c r="B661" s="41"/>
      <c r="C661" s="41"/>
      <c r="D661" s="41"/>
    </row>
    <row r="662" spans="2:4" x14ac:dyDescent="0.2">
      <c r="B662" s="41"/>
      <c r="C662" s="41"/>
      <c r="D662" s="41"/>
    </row>
    <row r="663" spans="2:4" x14ac:dyDescent="0.2">
      <c r="B663" s="41"/>
      <c r="C663" s="41"/>
      <c r="D663" s="41"/>
    </row>
    <row r="664" spans="2:4" x14ac:dyDescent="0.2">
      <c r="B664" s="41"/>
      <c r="C664" s="41"/>
      <c r="D664" s="41"/>
    </row>
    <row r="665" spans="2:4" x14ac:dyDescent="0.2">
      <c r="B665" s="41"/>
      <c r="C665" s="41"/>
      <c r="D665" s="41"/>
    </row>
    <row r="666" spans="2:4" x14ac:dyDescent="0.2">
      <c r="B666" s="41"/>
      <c r="C666" s="41"/>
      <c r="D666" s="41"/>
    </row>
    <row r="667" spans="2:4" x14ac:dyDescent="0.2">
      <c r="B667" s="41"/>
      <c r="C667" s="41"/>
      <c r="D667" s="41"/>
    </row>
    <row r="668" spans="2:4" x14ac:dyDescent="0.2">
      <c r="B668" s="41"/>
      <c r="C668" s="41"/>
      <c r="D668" s="41"/>
    </row>
    <row r="669" spans="2:4" x14ac:dyDescent="0.2">
      <c r="B669" s="41"/>
      <c r="C669" s="41"/>
      <c r="D669" s="41"/>
    </row>
    <row r="670" spans="2:4" x14ac:dyDescent="0.2">
      <c r="B670" s="41"/>
      <c r="C670" s="41"/>
      <c r="D670" s="41"/>
    </row>
    <row r="671" spans="2:4" x14ac:dyDescent="0.2">
      <c r="B671" s="41"/>
      <c r="C671" s="41"/>
      <c r="D671" s="41"/>
    </row>
    <row r="672" spans="2:4" x14ac:dyDescent="0.2">
      <c r="B672" s="41"/>
      <c r="C672" s="41"/>
      <c r="D672" s="41"/>
    </row>
    <row r="673" spans="2:4" x14ac:dyDescent="0.2">
      <c r="B673" s="41"/>
      <c r="C673" s="41"/>
      <c r="D673" s="41"/>
    </row>
    <row r="674" spans="2:4" x14ac:dyDescent="0.2">
      <c r="B674" s="41"/>
      <c r="C674" s="41"/>
      <c r="D674" s="41"/>
    </row>
    <row r="675" spans="2:4" x14ac:dyDescent="0.2">
      <c r="B675" s="41"/>
      <c r="C675" s="41"/>
      <c r="D675" s="41"/>
    </row>
    <row r="676" spans="2:4" x14ac:dyDescent="0.2">
      <c r="B676" s="41"/>
      <c r="C676" s="41"/>
      <c r="D676" s="41"/>
    </row>
    <row r="677" spans="2:4" x14ac:dyDescent="0.2">
      <c r="B677" s="41"/>
      <c r="C677" s="41"/>
      <c r="D677" s="41"/>
    </row>
    <row r="678" spans="2:4" x14ac:dyDescent="0.2">
      <c r="B678" s="41"/>
      <c r="C678" s="41"/>
      <c r="D678" s="41"/>
    </row>
    <row r="679" spans="2:4" x14ac:dyDescent="0.2">
      <c r="B679" s="41"/>
      <c r="C679" s="41"/>
      <c r="D679" s="41"/>
    </row>
    <row r="680" spans="2:4" x14ac:dyDescent="0.2">
      <c r="B680" s="41"/>
      <c r="C680" s="41"/>
      <c r="D680" s="41"/>
    </row>
    <row r="681" spans="2:4" x14ac:dyDescent="0.2">
      <c r="B681" s="41"/>
      <c r="C681" s="41"/>
      <c r="D681" s="41"/>
    </row>
    <row r="682" spans="2:4" x14ac:dyDescent="0.2">
      <c r="B682" s="41"/>
      <c r="C682" s="41"/>
      <c r="D682" s="41"/>
    </row>
    <row r="683" spans="2:4" x14ac:dyDescent="0.2">
      <c r="B683" s="41"/>
      <c r="C683" s="41"/>
      <c r="D683" s="41"/>
    </row>
    <row r="684" spans="2:4" x14ac:dyDescent="0.2">
      <c r="B684" s="41"/>
      <c r="C684" s="41"/>
      <c r="D684" s="41"/>
    </row>
    <row r="685" spans="2:4" x14ac:dyDescent="0.2">
      <c r="B685" s="41"/>
      <c r="C685" s="41"/>
      <c r="D685" s="41"/>
    </row>
    <row r="686" spans="2:4" x14ac:dyDescent="0.2">
      <c r="B686" s="41"/>
      <c r="C686" s="41"/>
      <c r="D686" s="41"/>
    </row>
    <row r="687" spans="2:4" x14ac:dyDescent="0.2">
      <c r="B687" s="41"/>
      <c r="C687" s="41"/>
      <c r="D687" s="41"/>
    </row>
    <row r="688" spans="2:4" x14ac:dyDescent="0.2">
      <c r="B688" s="41"/>
      <c r="C688" s="41"/>
      <c r="D688" s="41"/>
    </row>
    <row r="689" spans="2:4" x14ac:dyDescent="0.2">
      <c r="B689" s="41"/>
      <c r="C689" s="41"/>
      <c r="D689" s="41"/>
    </row>
    <row r="690" spans="2:4" x14ac:dyDescent="0.2">
      <c r="B690" s="41"/>
      <c r="C690" s="41"/>
      <c r="D690" s="41"/>
    </row>
    <row r="691" spans="2:4" x14ac:dyDescent="0.2">
      <c r="B691" s="41"/>
      <c r="C691" s="41"/>
      <c r="D691" s="41"/>
    </row>
    <row r="692" spans="2:4" x14ac:dyDescent="0.2">
      <c r="B692" s="41"/>
      <c r="C692" s="41"/>
      <c r="D692" s="41"/>
    </row>
    <row r="693" spans="2:4" x14ac:dyDescent="0.2">
      <c r="B693" s="41"/>
      <c r="C693" s="41"/>
      <c r="D693" s="41"/>
    </row>
    <row r="694" spans="2:4" x14ac:dyDescent="0.2">
      <c r="B694" s="41"/>
      <c r="C694" s="41"/>
      <c r="D694" s="41"/>
    </row>
    <row r="695" spans="2:4" x14ac:dyDescent="0.2">
      <c r="B695" s="41"/>
      <c r="C695" s="41"/>
      <c r="D695" s="41"/>
    </row>
    <row r="696" spans="2:4" x14ac:dyDescent="0.2">
      <c r="B696" s="41"/>
      <c r="C696" s="41"/>
      <c r="D696" s="41"/>
    </row>
    <row r="697" spans="2:4" x14ac:dyDescent="0.2">
      <c r="B697" s="41"/>
      <c r="C697" s="41"/>
      <c r="D697" s="41"/>
    </row>
    <row r="698" spans="2:4" x14ac:dyDescent="0.2">
      <c r="B698" s="41"/>
      <c r="C698" s="41"/>
      <c r="D698" s="41"/>
    </row>
    <row r="699" spans="2:4" x14ac:dyDescent="0.2">
      <c r="B699" s="41"/>
      <c r="C699" s="41"/>
      <c r="D699" s="41"/>
    </row>
    <row r="700" spans="2:4" x14ac:dyDescent="0.2">
      <c r="B700" s="41"/>
      <c r="C700" s="41"/>
      <c r="D700" s="41"/>
    </row>
    <row r="701" spans="2:4" x14ac:dyDescent="0.2">
      <c r="B701" s="41"/>
      <c r="C701" s="41"/>
      <c r="D701" s="41"/>
    </row>
    <row r="702" spans="2:4" x14ac:dyDescent="0.2">
      <c r="B702" s="41"/>
      <c r="C702" s="41"/>
      <c r="D702" s="41"/>
    </row>
    <row r="703" spans="2:4" x14ac:dyDescent="0.2">
      <c r="B703" s="41"/>
      <c r="C703" s="41"/>
      <c r="D703" s="41"/>
    </row>
    <row r="704" spans="2:4" x14ac:dyDescent="0.2">
      <c r="B704" s="41"/>
      <c r="C704" s="41"/>
      <c r="D704" s="41"/>
    </row>
    <row r="705" spans="2:4" x14ac:dyDescent="0.2">
      <c r="B705" s="41"/>
      <c r="C705" s="41"/>
      <c r="D705" s="41"/>
    </row>
    <row r="706" spans="2:4" x14ac:dyDescent="0.2">
      <c r="B706" s="41"/>
      <c r="C706" s="41"/>
      <c r="D706" s="41"/>
    </row>
    <row r="707" spans="2:4" x14ac:dyDescent="0.2">
      <c r="B707" s="41"/>
      <c r="C707" s="41"/>
      <c r="D707" s="41"/>
    </row>
    <row r="708" spans="2:4" x14ac:dyDescent="0.2">
      <c r="B708" s="41"/>
      <c r="C708" s="41"/>
      <c r="D708" s="41"/>
    </row>
    <row r="709" spans="2:4" x14ac:dyDescent="0.2">
      <c r="B709" s="41"/>
      <c r="C709" s="41"/>
      <c r="D709" s="41"/>
    </row>
    <row r="710" spans="2:4" x14ac:dyDescent="0.2">
      <c r="B710" s="41"/>
      <c r="C710" s="41"/>
      <c r="D710" s="41"/>
    </row>
    <row r="711" spans="2:4" x14ac:dyDescent="0.2">
      <c r="B711" s="41"/>
      <c r="C711" s="41"/>
      <c r="D711" s="41"/>
    </row>
    <row r="712" spans="2:4" x14ac:dyDescent="0.2">
      <c r="B712" s="41"/>
      <c r="C712" s="41"/>
      <c r="D712" s="41"/>
    </row>
    <row r="713" spans="2:4" x14ac:dyDescent="0.2">
      <c r="B713" s="41"/>
      <c r="C713" s="41"/>
      <c r="D713" s="41"/>
    </row>
    <row r="714" spans="2:4" x14ac:dyDescent="0.2">
      <c r="B714" s="41"/>
      <c r="C714" s="41"/>
      <c r="D714" s="41"/>
    </row>
    <row r="715" spans="2:4" x14ac:dyDescent="0.2">
      <c r="B715" s="41"/>
      <c r="C715" s="41"/>
      <c r="D715" s="41"/>
    </row>
    <row r="716" spans="2:4" x14ac:dyDescent="0.2">
      <c r="B716" s="41"/>
      <c r="C716" s="41"/>
      <c r="D716" s="41"/>
    </row>
    <row r="717" spans="2:4" x14ac:dyDescent="0.2">
      <c r="B717" s="41"/>
      <c r="C717" s="41"/>
      <c r="D717" s="41"/>
    </row>
    <row r="718" spans="2:4" x14ac:dyDescent="0.2">
      <c r="B718" s="41"/>
      <c r="C718" s="41"/>
      <c r="D718" s="41"/>
    </row>
    <row r="719" spans="2:4" x14ac:dyDescent="0.2">
      <c r="B719" s="41"/>
      <c r="C719" s="41"/>
      <c r="D719" s="41"/>
    </row>
    <row r="720" spans="2:4" x14ac:dyDescent="0.2">
      <c r="B720" s="41"/>
      <c r="C720" s="41"/>
      <c r="D720" s="41"/>
    </row>
    <row r="721" spans="2:4" x14ac:dyDescent="0.2">
      <c r="B721" s="41"/>
      <c r="C721" s="41"/>
      <c r="D721" s="41"/>
    </row>
    <row r="722" spans="2:4" x14ac:dyDescent="0.2">
      <c r="B722" s="41"/>
      <c r="C722" s="41"/>
      <c r="D722" s="41"/>
    </row>
    <row r="723" spans="2:4" x14ac:dyDescent="0.2">
      <c r="B723" s="41"/>
      <c r="C723" s="41"/>
      <c r="D723" s="41"/>
    </row>
    <row r="724" spans="2:4" x14ac:dyDescent="0.2">
      <c r="B724" s="41"/>
      <c r="C724" s="41"/>
      <c r="D724" s="41"/>
    </row>
    <row r="725" spans="2:4" x14ac:dyDescent="0.2">
      <c r="B725" s="41"/>
      <c r="C725" s="41"/>
      <c r="D725" s="41"/>
    </row>
    <row r="726" spans="2:4" x14ac:dyDescent="0.2">
      <c r="B726" s="41"/>
      <c r="C726" s="41"/>
      <c r="D726" s="41"/>
    </row>
    <row r="727" spans="2:4" x14ac:dyDescent="0.2">
      <c r="B727" s="41"/>
      <c r="C727" s="41"/>
      <c r="D727" s="41"/>
    </row>
    <row r="728" spans="2:4" x14ac:dyDescent="0.2">
      <c r="B728" s="41"/>
      <c r="C728" s="41"/>
      <c r="D728" s="41"/>
    </row>
    <row r="729" spans="2:4" x14ac:dyDescent="0.2">
      <c r="B729" s="41"/>
      <c r="C729" s="41"/>
      <c r="D729" s="41"/>
    </row>
    <row r="730" spans="2:4" x14ac:dyDescent="0.2">
      <c r="B730" s="41"/>
      <c r="C730" s="41"/>
      <c r="D730" s="41"/>
    </row>
    <row r="731" spans="2:4" x14ac:dyDescent="0.2">
      <c r="B731" s="41"/>
      <c r="C731" s="41"/>
      <c r="D731" s="41"/>
    </row>
    <row r="732" spans="2:4" x14ac:dyDescent="0.2">
      <c r="B732" s="41"/>
      <c r="C732" s="41"/>
      <c r="D732" s="41"/>
    </row>
    <row r="733" spans="2:4" x14ac:dyDescent="0.2">
      <c r="B733" s="41"/>
      <c r="C733" s="41"/>
      <c r="D733" s="41"/>
    </row>
    <row r="734" spans="2:4" x14ac:dyDescent="0.2">
      <c r="B734" s="41"/>
      <c r="C734" s="41"/>
      <c r="D734" s="41"/>
    </row>
    <row r="735" spans="2:4" x14ac:dyDescent="0.2">
      <c r="B735" s="41"/>
      <c r="C735" s="41"/>
      <c r="D735" s="41"/>
    </row>
    <row r="736" spans="2:4" x14ac:dyDescent="0.2">
      <c r="B736" s="41"/>
      <c r="C736" s="41"/>
      <c r="D736" s="41"/>
    </row>
    <row r="737" spans="2:4" x14ac:dyDescent="0.2">
      <c r="B737" s="41"/>
      <c r="C737" s="41"/>
      <c r="D737" s="41"/>
    </row>
    <row r="738" spans="2:4" x14ac:dyDescent="0.2">
      <c r="B738" s="41"/>
      <c r="C738" s="41"/>
      <c r="D738" s="41"/>
    </row>
    <row r="739" spans="2:4" x14ac:dyDescent="0.2">
      <c r="B739" s="41"/>
      <c r="C739" s="41"/>
      <c r="D739" s="41"/>
    </row>
    <row r="740" spans="2:4" x14ac:dyDescent="0.2">
      <c r="B740" s="41"/>
      <c r="C740" s="41"/>
      <c r="D740" s="41"/>
    </row>
    <row r="741" spans="2:4" x14ac:dyDescent="0.2">
      <c r="B741" s="41"/>
      <c r="C741" s="41"/>
      <c r="D741" s="41"/>
    </row>
    <row r="742" spans="2:4" x14ac:dyDescent="0.2">
      <c r="B742" s="41"/>
      <c r="C742" s="41"/>
      <c r="D742" s="41"/>
    </row>
    <row r="743" spans="2:4" x14ac:dyDescent="0.2">
      <c r="B743" s="41"/>
      <c r="C743" s="41"/>
      <c r="D743" s="41"/>
    </row>
    <row r="744" spans="2:4" x14ac:dyDescent="0.2">
      <c r="B744" s="41"/>
      <c r="C744" s="41"/>
      <c r="D744" s="41"/>
    </row>
    <row r="745" spans="2:4" x14ac:dyDescent="0.2">
      <c r="B745" s="41"/>
      <c r="C745" s="41"/>
      <c r="D745" s="41"/>
    </row>
    <row r="746" spans="2:4" x14ac:dyDescent="0.2">
      <c r="B746" s="41"/>
      <c r="C746" s="41"/>
      <c r="D746" s="41"/>
    </row>
    <row r="747" spans="2:4" x14ac:dyDescent="0.2">
      <c r="B747" s="41"/>
      <c r="C747" s="41"/>
      <c r="D747" s="41"/>
    </row>
    <row r="748" spans="2:4" x14ac:dyDescent="0.2">
      <c r="B748" s="41"/>
      <c r="C748" s="41"/>
      <c r="D748" s="41"/>
    </row>
    <row r="749" spans="2:4" x14ac:dyDescent="0.2">
      <c r="B749" s="41"/>
      <c r="C749" s="41"/>
      <c r="D749" s="41"/>
    </row>
    <row r="750" spans="2:4" x14ac:dyDescent="0.2">
      <c r="B750" s="41"/>
      <c r="C750" s="41"/>
      <c r="D750" s="41"/>
    </row>
    <row r="751" spans="2:4" x14ac:dyDescent="0.2">
      <c r="B751" s="41"/>
      <c r="C751" s="41"/>
      <c r="D751" s="41"/>
    </row>
    <row r="752" spans="2:4" x14ac:dyDescent="0.2">
      <c r="B752" s="41"/>
      <c r="C752" s="41"/>
      <c r="D752" s="41"/>
    </row>
    <row r="753" spans="2:4" x14ac:dyDescent="0.2">
      <c r="B753" s="41"/>
      <c r="C753" s="41"/>
      <c r="D753" s="41"/>
    </row>
    <row r="754" spans="2:4" x14ac:dyDescent="0.2">
      <c r="B754" s="41"/>
      <c r="C754" s="41"/>
      <c r="D754" s="41"/>
    </row>
    <row r="755" spans="2:4" x14ac:dyDescent="0.2">
      <c r="B755" s="41"/>
      <c r="C755" s="41"/>
      <c r="D755" s="41"/>
    </row>
    <row r="756" spans="2:4" x14ac:dyDescent="0.2">
      <c r="B756" s="41"/>
      <c r="C756" s="41"/>
      <c r="D756" s="41"/>
    </row>
    <row r="757" spans="2:4" x14ac:dyDescent="0.2">
      <c r="B757" s="41"/>
      <c r="C757" s="41"/>
      <c r="D757" s="41"/>
    </row>
    <row r="758" spans="2:4" x14ac:dyDescent="0.2">
      <c r="B758" s="41"/>
      <c r="C758" s="41"/>
      <c r="D758" s="41"/>
    </row>
    <row r="759" spans="2:4" x14ac:dyDescent="0.2">
      <c r="B759" s="41"/>
      <c r="C759" s="41"/>
      <c r="D759" s="41"/>
    </row>
    <row r="760" spans="2:4" x14ac:dyDescent="0.2">
      <c r="B760" s="41"/>
      <c r="C760" s="41"/>
      <c r="D760" s="41"/>
    </row>
    <row r="761" spans="2:4" x14ac:dyDescent="0.2">
      <c r="B761" s="41"/>
      <c r="C761" s="41"/>
      <c r="D761" s="41"/>
    </row>
    <row r="762" spans="2:4" x14ac:dyDescent="0.2">
      <c r="B762" s="41"/>
      <c r="C762" s="41"/>
      <c r="D762" s="41"/>
    </row>
    <row r="763" spans="2:4" x14ac:dyDescent="0.2">
      <c r="B763" s="41"/>
      <c r="C763" s="41"/>
      <c r="D763" s="41"/>
    </row>
    <row r="764" spans="2:4" x14ac:dyDescent="0.2">
      <c r="B764" s="41"/>
      <c r="C764" s="41"/>
      <c r="D764" s="41"/>
    </row>
    <row r="765" spans="2:4" x14ac:dyDescent="0.2">
      <c r="B765" s="41"/>
      <c r="C765" s="41"/>
      <c r="D765" s="41"/>
    </row>
    <row r="766" spans="2:4" x14ac:dyDescent="0.2">
      <c r="B766" s="41"/>
      <c r="C766" s="41"/>
      <c r="D766" s="41"/>
    </row>
    <row r="767" spans="2:4" x14ac:dyDescent="0.2">
      <c r="B767" s="41"/>
      <c r="C767" s="41"/>
      <c r="D767" s="41"/>
    </row>
    <row r="768" spans="2:4" x14ac:dyDescent="0.2">
      <c r="B768" s="41"/>
      <c r="C768" s="41"/>
      <c r="D768" s="41"/>
    </row>
    <row r="769" spans="2:4" x14ac:dyDescent="0.2">
      <c r="B769" s="41"/>
      <c r="C769" s="41"/>
      <c r="D769" s="41"/>
    </row>
    <row r="770" spans="2:4" x14ac:dyDescent="0.2">
      <c r="B770" s="41"/>
      <c r="C770" s="41"/>
      <c r="D770" s="41"/>
    </row>
    <row r="771" spans="2:4" x14ac:dyDescent="0.2">
      <c r="B771" s="41"/>
      <c r="C771" s="41"/>
      <c r="D771" s="41"/>
    </row>
    <row r="772" spans="2:4" x14ac:dyDescent="0.2">
      <c r="B772" s="41"/>
      <c r="C772" s="41"/>
      <c r="D772" s="41"/>
    </row>
    <row r="773" spans="2:4" x14ac:dyDescent="0.2">
      <c r="B773" s="41"/>
      <c r="C773" s="41"/>
      <c r="D773" s="41"/>
    </row>
    <row r="774" spans="2:4" x14ac:dyDescent="0.2">
      <c r="B774" s="41"/>
      <c r="C774" s="41"/>
      <c r="D774" s="41"/>
    </row>
    <row r="775" spans="2:4" x14ac:dyDescent="0.2">
      <c r="B775" s="41"/>
      <c r="C775" s="41"/>
      <c r="D775" s="41"/>
    </row>
    <row r="776" spans="2:4" x14ac:dyDescent="0.2">
      <c r="B776" s="41"/>
      <c r="C776" s="41"/>
      <c r="D776" s="41"/>
    </row>
    <row r="777" spans="2:4" x14ac:dyDescent="0.2">
      <c r="B777" s="41"/>
      <c r="C777" s="41"/>
      <c r="D777" s="41"/>
    </row>
    <row r="778" spans="2:4" x14ac:dyDescent="0.2">
      <c r="B778" s="41"/>
      <c r="C778" s="41"/>
      <c r="D778" s="41"/>
    </row>
    <row r="779" spans="2:4" x14ac:dyDescent="0.2">
      <c r="B779" s="41"/>
      <c r="C779" s="41"/>
      <c r="D779" s="41"/>
    </row>
    <row r="780" spans="2:4" x14ac:dyDescent="0.2">
      <c r="B780" s="41"/>
      <c r="C780" s="41"/>
      <c r="D780" s="41"/>
    </row>
    <row r="781" spans="2:4" x14ac:dyDescent="0.2">
      <c r="B781" s="41"/>
      <c r="C781" s="41"/>
      <c r="D781" s="41"/>
    </row>
    <row r="782" spans="2:4" x14ac:dyDescent="0.2">
      <c r="B782" s="41"/>
      <c r="C782" s="41"/>
      <c r="D782" s="41"/>
    </row>
    <row r="783" spans="2:4" x14ac:dyDescent="0.2">
      <c r="B783" s="41"/>
      <c r="C783" s="41"/>
      <c r="D783" s="41"/>
    </row>
    <row r="784" spans="2:4" x14ac:dyDescent="0.2">
      <c r="B784" s="41"/>
      <c r="C784" s="41"/>
      <c r="D784" s="41"/>
    </row>
    <row r="785" spans="2:4" x14ac:dyDescent="0.2">
      <c r="B785" s="41"/>
      <c r="C785" s="41"/>
      <c r="D785" s="41"/>
    </row>
    <row r="786" spans="2:4" x14ac:dyDescent="0.2">
      <c r="B786" s="41"/>
      <c r="C786" s="41"/>
      <c r="D786" s="41"/>
    </row>
    <row r="787" spans="2:4" x14ac:dyDescent="0.2">
      <c r="B787" s="41"/>
      <c r="C787" s="41"/>
      <c r="D787" s="41"/>
    </row>
    <row r="788" spans="2:4" x14ac:dyDescent="0.2">
      <c r="B788" s="41"/>
      <c r="C788" s="41"/>
      <c r="D788" s="41"/>
    </row>
    <row r="789" spans="2:4" x14ac:dyDescent="0.2">
      <c r="B789" s="41"/>
      <c r="C789" s="41"/>
      <c r="D789" s="41"/>
    </row>
    <row r="790" spans="2:4" x14ac:dyDescent="0.2">
      <c r="B790" s="41"/>
      <c r="C790" s="41"/>
      <c r="D790" s="41"/>
    </row>
    <row r="791" spans="2:4" x14ac:dyDescent="0.2">
      <c r="B791" s="41"/>
      <c r="C791" s="41"/>
      <c r="D791" s="41"/>
    </row>
    <row r="792" spans="2:4" x14ac:dyDescent="0.2">
      <c r="B792" s="41"/>
      <c r="C792" s="41"/>
      <c r="D792" s="41"/>
    </row>
    <row r="793" spans="2:4" x14ac:dyDescent="0.2">
      <c r="B793" s="41"/>
      <c r="C793" s="41"/>
      <c r="D793" s="41"/>
    </row>
    <row r="794" spans="2:4" x14ac:dyDescent="0.2">
      <c r="B794" s="41"/>
      <c r="C794" s="41"/>
      <c r="D794" s="41"/>
    </row>
    <row r="795" spans="2:4" x14ac:dyDescent="0.2">
      <c r="B795" s="41"/>
      <c r="C795" s="41"/>
      <c r="D795" s="41"/>
    </row>
    <row r="796" spans="2:4" x14ac:dyDescent="0.2">
      <c r="B796" s="41"/>
      <c r="C796" s="41"/>
      <c r="D796" s="41"/>
    </row>
    <row r="797" spans="2:4" x14ac:dyDescent="0.2">
      <c r="B797" s="41"/>
      <c r="C797" s="41"/>
      <c r="D797" s="41"/>
    </row>
    <row r="798" spans="2:4" x14ac:dyDescent="0.2">
      <c r="B798" s="41"/>
      <c r="C798" s="41"/>
      <c r="D798" s="41"/>
    </row>
    <row r="799" spans="2:4" x14ac:dyDescent="0.2">
      <c r="B799" s="41"/>
      <c r="C799" s="41"/>
      <c r="D799" s="41"/>
    </row>
    <row r="800" spans="2:4" x14ac:dyDescent="0.2">
      <c r="B800" s="41"/>
      <c r="C800" s="41"/>
      <c r="D800" s="41"/>
    </row>
    <row r="801" spans="2:4" x14ac:dyDescent="0.2">
      <c r="B801" s="41"/>
      <c r="C801" s="41"/>
      <c r="D801" s="41"/>
    </row>
    <row r="802" spans="2:4" x14ac:dyDescent="0.2">
      <c r="B802" s="41"/>
      <c r="C802" s="41"/>
      <c r="D802" s="41"/>
    </row>
    <row r="803" spans="2:4" x14ac:dyDescent="0.2">
      <c r="B803" s="41"/>
      <c r="C803" s="41"/>
      <c r="D803" s="41"/>
    </row>
    <row r="804" spans="2:4" x14ac:dyDescent="0.2">
      <c r="B804" s="41"/>
      <c r="C804" s="41"/>
      <c r="D804" s="41"/>
    </row>
    <row r="805" spans="2:4" x14ac:dyDescent="0.2">
      <c r="B805" s="41"/>
      <c r="C805" s="41"/>
      <c r="D805" s="41"/>
    </row>
    <row r="806" spans="2:4" x14ac:dyDescent="0.2">
      <c r="B806" s="41"/>
      <c r="C806" s="41"/>
      <c r="D806" s="41"/>
    </row>
    <row r="807" spans="2:4" x14ac:dyDescent="0.2">
      <c r="B807" s="41"/>
      <c r="C807" s="41"/>
      <c r="D807" s="41"/>
    </row>
    <row r="808" spans="2:4" x14ac:dyDescent="0.2">
      <c r="B808" s="41"/>
      <c r="C808" s="41"/>
      <c r="D808" s="41"/>
    </row>
    <row r="809" spans="2:4" x14ac:dyDescent="0.2">
      <c r="B809" s="41"/>
      <c r="C809" s="41"/>
      <c r="D809" s="41"/>
    </row>
    <row r="810" spans="2:4" x14ac:dyDescent="0.2">
      <c r="B810" s="41"/>
      <c r="C810" s="41"/>
      <c r="D810" s="41"/>
    </row>
    <row r="811" spans="2:4" x14ac:dyDescent="0.2">
      <c r="B811" s="41"/>
      <c r="C811" s="41"/>
      <c r="D811" s="41"/>
    </row>
    <row r="812" spans="2:4" x14ac:dyDescent="0.2">
      <c r="B812" s="41"/>
      <c r="C812" s="41"/>
      <c r="D812" s="41"/>
    </row>
    <row r="813" spans="2:4" x14ac:dyDescent="0.2">
      <c r="B813" s="41"/>
      <c r="C813" s="41"/>
      <c r="D813" s="41"/>
    </row>
    <row r="814" spans="2:4" x14ac:dyDescent="0.2">
      <c r="B814" s="41"/>
      <c r="C814" s="41"/>
      <c r="D814" s="41"/>
    </row>
    <row r="815" spans="2:4" x14ac:dyDescent="0.2">
      <c r="B815" s="41"/>
      <c r="C815" s="41"/>
      <c r="D815" s="41"/>
    </row>
    <row r="816" spans="2:4" x14ac:dyDescent="0.2">
      <c r="B816" s="41"/>
      <c r="C816" s="41"/>
      <c r="D816" s="41"/>
    </row>
    <row r="817" spans="2:4" x14ac:dyDescent="0.2">
      <c r="B817" s="41"/>
      <c r="C817" s="41"/>
      <c r="D817" s="41"/>
    </row>
    <row r="818" spans="2:4" x14ac:dyDescent="0.2">
      <c r="B818" s="41"/>
      <c r="C818" s="41"/>
      <c r="D818" s="41"/>
    </row>
    <row r="819" spans="2:4" x14ac:dyDescent="0.2">
      <c r="B819" s="41"/>
      <c r="C819" s="41"/>
      <c r="D819" s="41"/>
    </row>
    <row r="820" spans="2:4" x14ac:dyDescent="0.2">
      <c r="B820" s="41"/>
      <c r="C820" s="41"/>
      <c r="D820" s="41"/>
    </row>
    <row r="821" spans="2:4" x14ac:dyDescent="0.2">
      <c r="B821" s="41"/>
      <c r="C821" s="41"/>
      <c r="D821" s="41"/>
    </row>
    <row r="822" spans="2:4" x14ac:dyDescent="0.2">
      <c r="B822" s="41"/>
      <c r="C822" s="41"/>
      <c r="D822" s="41"/>
    </row>
    <row r="823" spans="2:4" x14ac:dyDescent="0.2">
      <c r="B823" s="41"/>
      <c r="C823" s="41"/>
      <c r="D823" s="41"/>
    </row>
    <row r="824" spans="2:4" x14ac:dyDescent="0.2">
      <c r="B824" s="41"/>
      <c r="C824" s="41"/>
      <c r="D824" s="41"/>
    </row>
    <row r="825" spans="2:4" x14ac:dyDescent="0.2">
      <c r="B825" s="41"/>
      <c r="C825" s="41"/>
      <c r="D825" s="41"/>
    </row>
    <row r="826" spans="2:4" x14ac:dyDescent="0.2">
      <c r="B826" s="41"/>
      <c r="C826" s="41"/>
      <c r="D826" s="41"/>
    </row>
    <row r="827" spans="2:4" x14ac:dyDescent="0.2">
      <c r="B827" s="41"/>
      <c r="C827" s="41"/>
      <c r="D827" s="41"/>
    </row>
    <row r="828" spans="2:4" x14ac:dyDescent="0.2">
      <c r="B828" s="41"/>
      <c r="C828" s="41"/>
      <c r="D828" s="41"/>
    </row>
    <row r="829" spans="2:4" x14ac:dyDescent="0.2">
      <c r="B829" s="41"/>
      <c r="C829" s="41"/>
      <c r="D829" s="41"/>
    </row>
    <row r="830" spans="2:4" x14ac:dyDescent="0.2">
      <c r="B830" s="41"/>
      <c r="C830" s="41"/>
      <c r="D830" s="41"/>
    </row>
    <row r="831" spans="2:4" x14ac:dyDescent="0.2">
      <c r="B831" s="41"/>
      <c r="C831" s="41"/>
      <c r="D831" s="41"/>
    </row>
    <row r="832" spans="2:4" x14ac:dyDescent="0.2">
      <c r="B832" s="41"/>
      <c r="C832" s="41"/>
      <c r="D832" s="41"/>
    </row>
    <row r="833" spans="2:4" x14ac:dyDescent="0.2">
      <c r="B833" s="41"/>
      <c r="C833" s="41"/>
      <c r="D833" s="41"/>
    </row>
    <row r="834" spans="2:4" x14ac:dyDescent="0.2">
      <c r="B834" s="41"/>
      <c r="C834" s="41"/>
      <c r="D834" s="41"/>
    </row>
    <row r="835" spans="2:4" x14ac:dyDescent="0.2">
      <c r="B835" s="41"/>
      <c r="C835" s="41"/>
      <c r="D835" s="41"/>
    </row>
    <row r="836" spans="2:4" x14ac:dyDescent="0.2">
      <c r="B836" s="41"/>
      <c r="C836" s="41"/>
      <c r="D836" s="41"/>
    </row>
    <row r="837" spans="2:4" x14ac:dyDescent="0.2">
      <c r="B837" s="41"/>
      <c r="C837" s="41"/>
      <c r="D837" s="41"/>
    </row>
    <row r="838" spans="2:4" x14ac:dyDescent="0.2">
      <c r="B838" s="41"/>
      <c r="C838" s="41"/>
      <c r="D838" s="41"/>
    </row>
    <row r="839" spans="2:4" x14ac:dyDescent="0.2">
      <c r="B839" s="41"/>
      <c r="C839" s="41"/>
      <c r="D839" s="41"/>
    </row>
    <row r="840" spans="2:4" x14ac:dyDescent="0.2">
      <c r="B840" s="41"/>
      <c r="C840" s="41"/>
      <c r="D840" s="41"/>
    </row>
    <row r="841" spans="2:4" x14ac:dyDescent="0.2">
      <c r="B841" s="41"/>
      <c r="C841" s="41"/>
      <c r="D841" s="41"/>
    </row>
    <row r="842" spans="2:4" x14ac:dyDescent="0.2">
      <c r="B842" s="41"/>
      <c r="C842" s="41"/>
      <c r="D842" s="41"/>
    </row>
    <row r="843" spans="2:4" x14ac:dyDescent="0.2">
      <c r="B843" s="41"/>
      <c r="C843" s="41"/>
      <c r="D843" s="41"/>
    </row>
    <row r="844" spans="2:4" x14ac:dyDescent="0.2">
      <c r="B844" s="41"/>
      <c r="C844" s="41"/>
      <c r="D844" s="41"/>
    </row>
    <row r="845" spans="2:4" x14ac:dyDescent="0.2">
      <c r="B845" s="41"/>
      <c r="C845" s="41"/>
      <c r="D845" s="41"/>
    </row>
    <row r="846" spans="2:4" x14ac:dyDescent="0.2">
      <c r="B846" s="41"/>
      <c r="C846" s="41"/>
      <c r="D846" s="41"/>
    </row>
    <row r="847" spans="2:4" x14ac:dyDescent="0.2">
      <c r="B847" s="41"/>
      <c r="C847" s="41"/>
      <c r="D847" s="41"/>
    </row>
    <row r="848" spans="2:4" x14ac:dyDescent="0.2">
      <c r="B848" s="41"/>
      <c r="C848" s="41"/>
      <c r="D848" s="41"/>
    </row>
    <row r="849" spans="2:4" x14ac:dyDescent="0.2">
      <c r="B849" s="41"/>
      <c r="C849" s="41"/>
      <c r="D849" s="41"/>
    </row>
    <row r="850" spans="2:4" x14ac:dyDescent="0.2">
      <c r="B850" s="41"/>
      <c r="C850" s="41"/>
      <c r="D850" s="41"/>
    </row>
    <row r="851" spans="2:4" x14ac:dyDescent="0.2">
      <c r="B851" s="41"/>
      <c r="C851" s="41"/>
      <c r="D851" s="41"/>
    </row>
    <row r="852" spans="2:4" x14ac:dyDescent="0.2">
      <c r="B852" s="41"/>
      <c r="C852" s="41"/>
      <c r="D852" s="41"/>
    </row>
    <row r="853" spans="2:4" x14ac:dyDescent="0.2">
      <c r="B853" s="41"/>
      <c r="C853" s="41"/>
      <c r="D853" s="41"/>
    </row>
    <row r="854" spans="2:4" x14ac:dyDescent="0.2">
      <c r="B854" s="41"/>
      <c r="C854" s="41"/>
      <c r="D854" s="41"/>
    </row>
    <row r="855" spans="2:4" x14ac:dyDescent="0.2">
      <c r="B855" s="41"/>
      <c r="C855" s="41"/>
      <c r="D855" s="41"/>
    </row>
    <row r="856" spans="2:4" x14ac:dyDescent="0.2">
      <c r="B856" s="41"/>
      <c r="C856" s="41"/>
      <c r="D856" s="41"/>
    </row>
    <row r="857" spans="2:4" x14ac:dyDescent="0.2">
      <c r="B857" s="41"/>
      <c r="C857" s="41"/>
      <c r="D857" s="41"/>
    </row>
    <row r="858" spans="2:4" x14ac:dyDescent="0.2">
      <c r="B858" s="41"/>
      <c r="C858" s="41"/>
      <c r="D858" s="41"/>
    </row>
    <row r="859" spans="2:4" x14ac:dyDescent="0.2">
      <c r="B859" s="41"/>
      <c r="C859" s="41"/>
      <c r="D859" s="41"/>
    </row>
    <row r="860" spans="2:4" x14ac:dyDescent="0.2">
      <c r="B860" s="41"/>
      <c r="C860" s="41"/>
      <c r="D860" s="41"/>
    </row>
    <row r="861" spans="2:4" x14ac:dyDescent="0.2">
      <c r="B861" s="41"/>
      <c r="C861" s="41"/>
      <c r="D861" s="41"/>
    </row>
    <row r="862" spans="2:4" x14ac:dyDescent="0.2">
      <c r="B862" s="41"/>
      <c r="C862" s="41"/>
      <c r="D862" s="41"/>
    </row>
    <row r="863" spans="2:4" x14ac:dyDescent="0.2">
      <c r="B863" s="41"/>
      <c r="C863" s="41"/>
      <c r="D863" s="41"/>
    </row>
    <row r="864" spans="2:4" x14ac:dyDescent="0.2">
      <c r="B864" s="41"/>
      <c r="C864" s="41"/>
      <c r="D864" s="41"/>
    </row>
    <row r="865" spans="2:4" x14ac:dyDescent="0.2">
      <c r="B865" s="41"/>
      <c r="C865" s="41"/>
      <c r="D865" s="41"/>
    </row>
    <row r="866" spans="2:4" x14ac:dyDescent="0.2">
      <c r="B866" s="41"/>
      <c r="C866" s="41"/>
      <c r="D866" s="41"/>
    </row>
    <row r="867" spans="2:4" x14ac:dyDescent="0.2">
      <c r="B867" s="41"/>
      <c r="C867" s="41"/>
      <c r="D867" s="41"/>
    </row>
    <row r="868" spans="2:4" x14ac:dyDescent="0.2">
      <c r="B868" s="41"/>
      <c r="C868" s="41"/>
      <c r="D868" s="41"/>
    </row>
    <row r="869" spans="2:4" x14ac:dyDescent="0.2">
      <c r="B869" s="41"/>
      <c r="C869" s="41"/>
      <c r="D869" s="41"/>
    </row>
    <row r="870" spans="2:4" x14ac:dyDescent="0.2">
      <c r="B870" s="41"/>
      <c r="C870" s="41"/>
      <c r="D870" s="41"/>
    </row>
    <row r="871" spans="2:4" x14ac:dyDescent="0.2">
      <c r="B871" s="41"/>
      <c r="C871" s="41"/>
      <c r="D871" s="41"/>
    </row>
    <row r="872" spans="2:4" x14ac:dyDescent="0.2">
      <c r="B872" s="41"/>
      <c r="C872" s="41"/>
      <c r="D872" s="41"/>
    </row>
    <row r="873" spans="2:4" x14ac:dyDescent="0.2">
      <c r="B873" s="41"/>
      <c r="C873" s="41"/>
      <c r="D873" s="41"/>
    </row>
    <row r="874" spans="2:4" x14ac:dyDescent="0.2">
      <c r="B874" s="41"/>
      <c r="C874" s="41"/>
      <c r="D874" s="41"/>
    </row>
    <row r="875" spans="2:4" x14ac:dyDescent="0.2">
      <c r="B875" s="41"/>
      <c r="C875" s="41"/>
      <c r="D875" s="41"/>
    </row>
    <row r="876" spans="2:4" x14ac:dyDescent="0.2">
      <c r="B876" s="41"/>
      <c r="C876" s="41"/>
      <c r="D876" s="41"/>
    </row>
    <row r="877" spans="2:4" x14ac:dyDescent="0.2">
      <c r="B877" s="41"/>
      <c r="C877" s="41"/>
      <c r="D877" s="41"/>
    </row>
    <row r="878" spans="2:4" x14ac:dyDescent="0.2">
      <c r="B878" s="41"/>
      <c r="C878" s="41"/>
      <c r="D878" s="41"/>
    </row>
    <row r="879" spans="2:4" x14ac:dyDescent="0.2">
      <c r="B879" s="41"/>
      <c r="C879" s="41"/>
      <c r="D879" s="41"/>
    </row>
    <row r="880" spans="2:4" x14ac:dyDescent="0.2">
      <c r="B880" s="41"/>
      <c r="C880" s="41"/>
      <c r="D880" s="41"/>
    </row>
    <row r="881" spans="2:4" x14ac:dyDescent="0.2">
      <c r="B881" s="41"/>
      <c r="C881" s="41"/>
      <c r="D881" s="41"/>
    </row>
    <row r="882" spans="2:4" x14ac:dyDescent="0.2">
      <c r="B882" s="41"/>
      <c r="C882" s="41"/>
      <c r="D882" s="41"/>
    </row>
    <row r="883" spans="2:4" x14ac:dyDescent="0.2">
      <c r="B883" s="41"/>
      <c r="C883" s="41"/>
      <c r="D883" s="41"/>
    </row>
    <row r="884" spans="2:4" x14ac:dyDescent="0.2">
      <c r="B884" s="41"/>
      <c r="C884" s="41"/>
      <c r="D884" s="41"/>
    </row>
    <row r="885" spans="2:4" x14ac:dyDescent="0.2">
      <c r="B885" s="41"/>
      <c r="C885" s="41"/>
      <c r="D885" s="41"/>
    </row>
    <row r="886" spans="2:4" x14ac:dyDescent="0.2">
      <c r="B886" s="41"/>
      <c r="C886" s="41"/>
      <c r="D886" s="41"/>
    </row>
    <row r="887" spans="2:4" x14ac:dyDescent="0.2">
      <c r="B887" s="41"/>
      <c r="C887" s="41"/>
      <c r="D887" s="41"/>
    </row>
    <row r="888" spans="2:4" x14ac:dyDescent="0.2">
      <c r="B888" s="41"/>
      <c r="C888" s="41"/>
      <c r="D888" s="41"/>
    </row>
    <row r="889" spans="2:4" x14ac:dyDescent="0.2">
      <c r="B889" s="41"/>
      <c r="C889" s="41"/>
      <c r="D889" s="41"/>
    </row>
    <row r="890" spans="2:4" x14ac:dyDescent="0.2">
      <c r="B890" s="41"/>
      <c r="C890" s="41"/>
      <c r="D890" s="41"/>
    </row>
    <row r="891" spans="2:4" x14ac:dyDescent="0.2">
      <c r="B891" s="41"/>
      <c r="C891" s="41"/>
      <c r="D891" s="41"/>
    </row>
    <row r="892" spans="2:4" x14ac:dyDescent="0.2">
      <c r="B892" s="41"/>
      <c r="C892" s="41"/>
      <c r="D892" s="41"/>
    </row>
    <row r="893" spans="2:4" x14ac:dyDescent="0.2">
      <c r="B893" s="41"/>
      <c r="C893" s="41"/>
      <c r="D893" s="41"/>
    </row>
    <row r="894" spans="2:4" x14ac:dyDescent="0.2">
      <c r="B894" s="41"/>
      <c r="C894" s="41"/>
      <c r="D894" s="41"/>
    </row>
    <row r="895" spans="2:4" x14ac:dyDescent="0.2">
      <c r="B895" s="41"/>
      <c r="C895" s="41"/>
      <c r="D895" s="41"/>
    </row>
    <row r="896" spans="2:4" x14ac:dyDescent="0.2">
      <c r="B896" s="41"/>
      <c r="C896" s="41"/>
      <c r="D896" s="41"/>
    </row>
    <row r="897" spans="2:4" x14ac:dyDescent="0.2">
      <c r="B897" s="41"/>
      <c r="C897" s="41"/>
      <c r="D897" s="41"/>
    </row>
    <row r="898" spans="2:4" x14ac:dyDescent="0.2">
      <c r="B898" s="41"/>
      <c r="C898" s="41"/>
      <c r="D898" s="41"/>
    </row>
    <row r="899" spans="2:4" x14ac:dyDescent="0.2">
      <c r="B899" s="41"/>
      <c r="C899" s="41"/>
      <c r="D899" s="41"/>
    </row>
    <row r="900" spans="2:4" x14ac:dyDescent="0.2">
      <c r="B900" s="41"/>
      <c r="C900" s="41"/>
      <c r="D900" s="41"/>
    </row>
    <row r="901" spans="2:4" x14ac:dyDescent="0.2">
      <c r="B901" s="41"/>
      <c r="C901" s="41"/>
      <c r="D901" s="41"/>
    </row>
    <row r="902" spans="2:4" x14ac:dyDescent="0.2">
      <c r="B902" s="41"/>
      <c r="C902" s="41"/>
      <c r="D902" s="41"/>
    </row>
    <row r="903" spans="2:4" x14ac:dyDescent="0.2">
      <c r="B903" s="41"/>
      <c r="C903" s="41"/>
      <c r="D903" s="41"/>
    </row>
    <row r="904" spans="2:4" x14ac:dyDescent="0.2">
      <c r="B904" s="41"/>
      <c r="C904" s="41"/>
      <c r="D904" s="41"/>
    </row>
    <row r="905" spans="2:4" x14ac:dyDescent="0.2">
      <c r="B905" s="41"/>
      <c r="C905" s="41"/>
      <c r="D905" s="41"/>
    </row>
    <row r="906" spans="2:4" x14ac:dyDescent="0.2">
      <c r="B906" s="41"/>
      <c r="C906" s="41"/>
      <c r="D906" s="41"/>
    </row>
    <row r="907" spans="2:4" x14ac:dyDescent="0.2">
      <c r="B907" s="41"/>
      <c r="C907" s="41"/>
      <c r="D907" s="41"/>
    </row>
    <row r="908" spans="2:4" x14ac:dyDescent="0.2">
      <c r="B908" s="41"/>
      <c r="C908" s="41"/>
      <c r="D908" s="41"/>
    </row>
    <row r="909" spans="2:4" x14ac:dyDescent="0.2">
      <c r="B909" s="41"/>
      <c r="C909" s="41"/>
      <c r="D909" s="41"/>
    </row>
    <row r="910" spans="2:4" x14ac:dyDescent="0.2">
      <c r="B910" s="41"/>
      <c r="C910" s="41"/>
      <c r="D910" s="41"/>
    </row>
    <row r="911" spans="2:4" x14ac:dyDescent="0.2">
      <c r="B911" s="41"/>
      <c r="C911" s="41"/>
      <c r="D911" s="41"/>
    </row>
    <row r="912" spans="2:4" x14ac:dyDescent="0.2">
      <c r="B912" s="41"/>
      <c r="C912" s="41"/>
      <c r="D912" s="41"/>
    </row>
    <row r="913" spans="2:4" x14ac:dyDescent="0.2">
      <c r="B913" s="41"/>
      <c r="C913" s="41"/>
      <c r="D913" s="41"/>
    </row>
    <row r="914" spans="2:4" x14ac:dyDescent="0.2">
      <c r="B914" s="41"/>
      <c r="C914" s="41"/>
      <c r="D914" s="41"/>
    </row>
    <row r="915" spans="2:4" x14ac:dyDescent="0.2">
      <c r="B915" s="41"/>
      <c r="C915" s="41"/>
      <c r="D915" s="41"/>
    </row>
    <row r="916" spans="2:4" x14ac:dyDescent="0.2">
      <c r="B916" s="41"/>
      <c r="C916" s="41"/>
      <c r="D916" s="41"/>
    </row>
    <row r="917" spans="2:4" x14ac:dyDescent="0.2">
      <c r="B917" s="41"/>
      <c r="C917" s="41"/>
      <c r="D917" s="41"/>
    </row>
    <row r="918" spans="2:4" x14ac:dyDescent="0.2">
      <c r="B918" s="41"/>
      <c r="C918" s="41"/>
      <c r="D918" s="41"/>
    </row>
    <row r="919" spans="2:4" x14ac:dyDescent="0.2">
      <c r="B919" s="41"/>
      <c r="C919" s="41"/>
      <c r="D919" s="41"/>
    </row>
    <row r="920" spans="2:4" x14ac:dyDescent="0.2">
      <c r="B920" s="41"/>
      <c r="C920" s="41"/>
      <c r="D920" s="41"/>
    </row>
    <row r="921" spans="2:4" x14ac:dyDescent="0.2">
      <c r="B921" s="41"/>
      <c r="C921" s="41"/>
      <c r="D921" s="41"/>
    </row>
    <row r="922" spans="2:4" x14ac:dyDescent="0.2">
      <c r="B922" s="41"/>
      <c r="C922" s="41"/>
      <c r="D922" s="41"/>
    </row>
    <row r="923" spans="2:4" x14ac:dyDescent="0.2">
      <c r="B923" s="41"/>
      <c r="C923" s="41"/>
      <c r="D923" s="41"/>
    </row>
    <row r="924" spans="2:4" x14ac:dyDescent="0.2">
      <c r="B924" s="41"/>
      <c r="C924" s="41"/>
      <c r="D924" s="41"/>
    </row>
    <row r="925" spans="2:4" x14ac:dyDescent="0.2">
      <c r="B925" s="41"/>
      <c r="C925" s="41"/>
      <c r="D925" s="41"/>
    </row>
    <row r="926" spans="2:4" x14ac:dyDescent="0.2">
      <c r="B926" s="41"/>
      <c r="C926" s="41"/>
      <c r="D926" s="41"/>
    </row>
    <row r="927" spans="2:4" x14ac:dyDescent="0.2">
      <c r="B927" s="41"/>
      <c r="C927" s="41"/>
      <c r="D927" s="41"/>
    </row>
    <row r="928" spans="2:4" x14ac:dyDescent="0.2">
      <c r="B928" s="41"/>
      <c r="C928" s="41"/>
      <c r="D928" s="41"/>
    </row>
    <row r="929" spans="2:4" x14ac:dyDescent="0.2">
      <c r="B929" s="41"/>
      <c r="C929" s="41"/>
      <c r="D929" s="41"/>
    </row>
    <row r="930" spans="2:4" x14ac:dyDescent="0.2">
      <c r="B930" s="41"/>
      <c r="C930" s="41"/>
      <c r="D930" s="41"/>
    </row>
    <row r="931" spans="2:4" x14ac:dyDescent="0.2">
      <c r="B931" s="41"/>
      <c r="C931" s="41"/>
      <c r="D931" s="41"/>
    </row>
    <row r="932" spans="2:4" x14ac:dyDescent="0.2">
      <c r="B932" s="41"/>
      <c r="C932" s="41"/>
      <c r="D932" s="41"/>
    </row>
    <row r="933" spans="2:4" x14ac:dyDescent="0.2">
      <c r="B933" s="41"/>
      <c r="C933" s="41"/>
      <c r="D933" s="41"/>
    </row>
    <row r="934" spans="2:4" x14ac:dyDescent="0.2">
      <c r="B934" s="41"/>
      <c r="C934" s="41"/>
      <c r="D934" s="41"/>
    </row>
    <row r="935" spans="2:4" x14ac:dyDescent="0.2">
      <c r="B935" s="41"/>
      <c r="C935" s="41"/>
      <c r="D935" s="41"/>
    </row>
    <row r="936" spans="2:4" x14ac:dyDescent="0.2">
      <c r="B936" s="41"/>
      <c r="C936" s="41"/>
      <c r="D936" s="41"/>
    </row>
    <row r="937" spans="2:4" x14ac:dyDescent="0.2">
      <c r="B937" s="41"/>
      <c r="C937" s="41"/>
      <c r="D937" s="41"/>
    </row>
    <row r="938" spans="2:4" x14ac:dyDescent="0.2">
      <c r="B938" s="41"/>
      <c r="C938" s="41"/>
      <c r="D938" s="41"/>
    </row>
    <row r="939" spans="2:4" x14ac:dyDescent="0.2">
      <c r="B939" s="41"/>
      <c r="C939" s="41"/>
      <c r="D939" s="41"/>
    </row>
    <row r="940" spans="2:4" x14ac:dyDescent="0.2">
      <c r="B940" s="41"/>
      <c r="C940" s="41"/>
      <c r="D940" s="41"/>
    </row>
    <row r="941" spans="2:4" x14ac:dyDescent="0.2">
      <c r="B941" s="41"/>
      <c r="C941" s="41"/>
      <c r="D941" s="41"/>
    </row>
    <row r="942" spans="2:4" x14ac:dyDescent="0.2">
      <c r="B942" s="41"/>
      <c r="C942" s="41"/>
      <c r="D942" s="41"/>
    </row>
    <row r="943" spans="2:4" x14ac:dyDescent="0.2">
      <c r="B943" s="41"/>
      <c r="C943" s="41"/>
      <c r="D943" s="41"/>
    </row>
    <row r="944" spans="2:4" x14ac:dyDescent="0.2">
      <c r="B944" s="41"/>
      <c r="C944" s="41"/>
      <c r="D944" s="41"/>
    </row>
    <row r="945" spans="2:4" x14ac:dyDescent="0.2">
      <c r="B945" s="41"/>
      <c r="C945" s="41"/>
      <c r="D945" s="41"/>
    </row>
    <row r="946" spans="2:4" x14ac:dyDescent="0.2">
      <c r="B946" s="41"/>
      <c r="C946" s="41"/>
      <c r="D946" s="41"/>
    </row>
    <row r="947" spans="2:4" x14ac:dyDescent="0.2">
      <c r="B947" s="41"/>
      <c r="C947" s="41"/>
      <c r="D947" s="41"/>
    </row>
    <row r="948" spans="2:4" x14ac:dyDescent="0.2">
      <c r="B948" s="41"/>
      <c r="C948" s="41"/>
      <c r="D948" s="41"/>
    </row>
    <row r="949" spans="2:4" x14ac:dyDescent="0.2">
      <c r="B949" s="41"/>
      <c r="C949" s="41"/>
      <c r="D949" s="41"/>
    </row>
    <row r="950" spans="2:4" x14ac:dyDescent="0.2">
      <c r="B950" s="41"/>
      <c r="C950" s="41"/>
      <c r="D950" s="41"/>
    </row>
    <row r="951" spans="2:4" x14ac:dyDescent="0.2">
      <c r="B951" s="41"/>
      <c r="C951" s="41"/>
      <c r="D951" s="41"/>
    </row>
    <row r="952" spans="2:4" x14ac:dyDescent="0.2">
      <c r="B952" s="41"/>
      <c r="C952" s="41"/>
      <c r="D952" s="41"/>
    </row>
    <row r="953" spans="2:4" x14ac:dyDescent="0.2">
      <c r="B953" s="41"/>
      <c r="C953" s="41"/>
      <c r="D953" s="41"/>
    </row>
    <row r="954" spans="2:4" x14ac:dyDescent="0.2">
      <c r="B954" s="41"/>
      <c r="C954" s="41"/>
      <c r="D954" s="41"/>
    </row>
    <row r="955" spans="2:4" x14ac:dyDescent="0.2">
      <c r="B955" s="41"/>
      <c r="C955" s="41"/>
      <c r="D955" s="41"/>
    </row>
    <row r="956" spans="2:4" x14ac:dyDescent="0.2">
      <c r="B956" s="41"/>
      <c r="C956" s="41"/>
      <c r="D956" s="41"/>
    </row>
    <row r="957" spans="2:4" x14ac:dyDescent="0.2">
      <c r="B957" s="41"/>
      <c r="C957" s="41"/>
      <c r="D957" s="41"/>
    </row>
    <row r="958" spans="2:4" x14ac:dyDescent="0.2">
      <c r="B958" s="41"/>
      <c r="C958" s="41"/>
      <c r="D958" s="41"/>
    </row>
    <row r="959" spans="2:4" x14ac:dyDescent="0.2">
      <c r="B959" s="41"/>
      <c r="C959" s="41"/>
      <c r="D959" s="41"/>
    </row>
    <row r="960" spans="2:4" x14ac:dyDescent="0.2">
      <c r="B960" s="41"/>
      <c r="C960" s="41"/>
      <c r="D960" s="41"/>
    </row>
    <row r="961" spans="2:4" x14ac:dyDescent="0.2">
      <c r="B961" s="41"/>
      <c r="C961" s="41"/>
      <c r="D961" s="41"/>
    </row>
    <row r="962" spans="2:4" x14ac:dyDescent="0.2">
      <c r="B962" s="41"/>
      <c r="C962" s="41"/>
      <c r="D962" s="41"/>
    </row>
    <row r="963" spans="2:4" x14ac:dyDescent="0.2">
      <c r="B963" s="41"/>
      <c r="C963" s="41"/>
      <c r="D963" s="41"/>
    </row>
    <row r="964" spans="2:4" x14ac:dyDescent="0.2">
      <c r="B964" s="41"/>
      <c r="C964" s="41"/>
      <c r="D964" s="41"/>
    </row>
    <row r="965" spans="2:4" x14ac:dyDescent="0.2">
      <c r="B965" s="41"/>
      <c r="C965" s="41"/>
      <c r="D965" s="41"/>
    </row>
    <row r="966" spans="2:4" x14ac:dyDescent="0.2">
      <c r="B966" s="41"/>
      <c r="C966" s="41"/>
      <c r="D966" s="41"/>
    </row>
    <row r="967" spans="2:4" x14ac:dyDescent="0.2">
      <c r="B967" s="41"/>
      <c r="C967" s="41"/>
      <c r="D967" s="41"/>
    </row>
    <row r="968" spans="2:4" x14ac:dyDescent="0.2">
      <c r="B968" s="41"/>
      <c r="C968" s="41"/>
      <c r="D968" s="41"/>
    </row>
    <row r="969" spans="2:4" x14ac:dyDescent="0.2">
      <c r="B969" s="41"/>
      <c r="C969" s="41"/>
      <c r="D969" s="41"/>
    </row>
    <row r="970" spans="2:4" x14ac:dyDescent="0.2">
      <c r="B970" s="41"/>
      <c r="C970" s="41"/>
      <c r="D970" s="41"/>
    </row>
    <row r="971" spans="2:4" x14ac:dyDescent="0.2">
      <c r="B971" s="41"/>
      <c r="C971" s="41"/>
      <c r="D971" s="41"/>
    </row>
    <row r="972" spans="2:4" x14ac:dyDescent="0.2">
      <c r="B972" s="41"/>
      <c r="C972" s="41"/>
      <c r="D972" s="41"/>
    </row>
    <row r="973" spans="2:4" x14ac:dyDescent="0.2">
      <c r="B973" s="41"/>
      <c r="C973" s="41"/>
      <c r="D973" s="41"/>
    </row>
    <row r="974" spans="2:4" x14ac:dyDescent="0.2">
      <c r="B974" s="41"/>
      <c r="C974" s="41"/>
      <c r="D974" s="41"/>
    </row>
    <row r="975" spans="2:4" x14ac:dyDescent="0.2">
      <c r="B975" s="41"/>
      <c r="C975" s="41"/>
      <c r="D975" s="41"/>
    </row>
    <row r="976" spans="2:4" x14ac:dyDescent="0.2">
      <c r="B976" s="41"/>
      <c r="C976" s="41"/>
      <c r="D976" s="41"/>
    </row>
    <row r="977" spans="2:4" x14ac:dyDescent="0.2">
      <c r="B977" s="41"/>
      <c r="C977" s="41"/>
      <c r="D977" s="41"/>
    </row>
    <row r="978" spans="2:4" x14ac:dyDescent="0.2">
      <c r="B978" s="41"/>
      <c r="C978" s="41"/>
      <c r="D978" s="41"/>
    </row>
    <row r="979" spans="2:4" x14ac:dyDescent="0.2">
      <c r="B979" s="41"/>
      <c r="C979" s="41"/>
      <c r="D979" s="41"/>
    </row>
    <row r="980" spans="2:4" x14ac:dyDescent="0.2">
      <c r="B980" s="41"/>
      <c r="C980" s="41"/>
      <c r="D980" s="41"/>
    </row>
    <row r="981" spans="2:4" x14ac:dyDescent="0.2">
      <c r="B981" s="41"/>
      <c r="C981" s="41"/>
      <c r="D981" s="41"/>
    </row>
    <row r="982" spans="2:4" x14ac:dyDescent="0.2">
      <c r="B982" s="41"/>
      <c r="C982" s="41"/>
      <c r="D982" s="41"/>
    </row>
    <row r="983" spans="2:4" x14ac:dyDescent="0.2">
      <c r="B983" s="41"/>
      <c r="C983" s="41"/>
      <c r="D983" s="41"/>
    </row>
    <row r="984" spans="2:4" x14ac:dyDescent="0.2">
      <c r="B984" s="41"/>
      <c r="C984" s="41"/>
      <c r="D984" s="41"/>
    </row>
    <row r="985" spans="2:4" x14ac:dyDescent="0.2">
      <c r="B985" s="41"/>
      <c r="C985" s="41"/>
      <c r="D985" s="41"/>
    </row>
    <row r="986" spans="2:4" x14ac:dyDescent="0.2">
      <c r="B986" s="41"/>
      <c r="C986" s="41"/>
      <c r="D986" s="41"/>
    </row>
    <row r="987" spans="2:4" x14ac:dyDescent="0.2">
      <c r="B987" s="41"/>
      <c r="C987" s="41"/>
      <c r="D987" s="41"/>
    </row>
    <row r="988" spans="2:4" x14ac:dyDescent="0.2">
      <c r="B988" s="41"/>
      <c r="C988" s="41"/>
      <c r="D988" s="41"/>
    </row>
    <row r="989" spans="2:4" x14ac:dyDescent="0.2">
      <c r="B989" s="41"/>
      <c r="C989" s="41"/>
      <c r="D989" s="41"/>
    </row>
    <row r="990" spans="2:4" x14ac:dyDescent="0.2">
      <c r="B990" s="41"/>
      <c r="C990" s="41"/>
      <c r="D990" s="41"/>
    </row>
    <row r="991" spans="2:4" x14ac:dyDescent="0.2">
      <c r="B991" s="41"/>
      <c r="C991" s="41"/>
      <c r="D991" s="41"/>
    </row>
    <row r="992" spans="2:4" x14ac:dyDescent="0.2">
      <c r="B992" s="41"/>
      <c r="C992" s="41"/>
      <c r="D992" s="41"/>
    </row>
    <row r="993" spans="2:4" x14ac:dyDescent="0.2">
      <c r="B993" s="41"/>
      <c r="C993" s="41"/>
      <c r="D993" s="41"/>
    </row>
    <row r="994" spans="2:4" x14ac:dyDescent="0.2">
      <c r="B994" s="41"/>
      <c r="C994" s="41"/>
      <c r="D994" s="41"/>
    </row>
    <row r="995" spans="2:4" x14ac:dyDescent="0.2">
      <c r="B995" s="41"/>
      <c r="C995" s="41"/>
      <c r="D995" s="41"/>
    </row>
    <row r="996" spans="2:4" x14ac:dyDescent="0.2">
      <c r="B996" s="41"/>
      <c r="C996" s="41"/>
      <c r="D996" s="41"/>
    </row>
    <row r="997" spans="2:4" x14ac:dyDescent="0.2">
      <c r="B997" s="41"/>
      <c r="C997" s="41"/>
      <c r="D997" s="41"/>
    </row>
    <row r="998" spans="2:4" x14ac:dyDescent="0.2">
      <c r="B998" s="41"/>
      <c r="C998" s="41"/>
      <c r="D998" s="41"/>
    </row>
    <row r="999" spans="2:4" x14ac:dyDescent="0.2">
      <c r="B999" s="41"/>
      <c r="C999" s="41"/>
      <c r="D999" s="41"/>
    </row>
    <row r="1000" spans="2:4" x14ac:dyDescent="0.2">
      <c r="B1000" s="41"/>
      <c r="C1000" s="41"/>
      <c r="D1000" s="41"/>
    </row>
    <row r="1001" spans="2:4" x14ac:dyDescent="0.2">
      <c r="B1001" s="41"/>
      <c r="C1001" s="41"/>
      <c r="D1001" s="41"/>
    </row>
    <row r="1002" spans="2:4" x14ac:dyDescent="0.2">
      <c r="B1002" s="41"/>
      <c r="C1002" s="41"/>
      <c r="D1002" s="41"/>
    </row>
    <row r="1003" spans="2:4" x14ac:dyDescent="0.2">
      <c r="B1003" s="41"/>
      <c r="C1003" s="41"/>
      <c r="D1003" s="41"/>
    </row>
    <row r="1004" spans="2:4" x14ac:dyDescent="0.2">
      <c r="B1004" s="41"/>
      <c r="C1004" s="41"/>
      <c r="D1004" s="41"/>
    </row>
    <row r="1005" spans="2:4" x14ac:dyDescent="0.2">
      <c r="B1005" s="41"/>
      <c r="C1005" s="41"/>
      <c r="D1005" s="41"/>
    </row>
    <row r="1006" spans="2:4" x14ac:dyDescent="0.2">
      <c r="B1006" s="41"/>
      <c r="C1006" s="41"/>
      <c r="D1006" s="41"/>
    </row>
    <row r="1007" spans="2:4" x14ac:dyDescent="0.2">
      <c r="B1007" s="41"/>
      <c r="C1007" s="41"/>
      <c r="D1007" s="41"/>
    </row>
    <row r="1008" spans="2:4" x14ac:dyDescent="0.2">
      <c r="B1008" s="41"/>
      <c r="C1008" s="41"/>
      <c r="D1008" s="41"/>
    </row>
    <row r="1009" spans="2:4" x14ac:dyDescent="0.2">
      <c r="B1009" s="41"/>
      <c r="C1009" s="41"/>
      <c r="D1009" s="41"/>
    </row>
    <row r="1010" spans="2:4" x14ac:dyDescent="0.2">
      <c r="B1010" s="41"/>
      <c r="C1010" s="41"/>
      <c r="D1010" s="41"/>
    </row>
    <row r="1011" spans="2:4" x14ac:dyDescent="0.2">
      <c r="B1011" s="41"/>
      <c r="C1011" s="41"/>
      <c r="D1011" s="41"/>
    </row>
    <row r="1012" spans="2:4" x14ac:dyDescent="0.2">
      <c r="B1012" s="41"/>
      <c r="C1012" s="41"/>
      <c r="D1012" s="41"/>
    </row>
    <row r="1013" spans="2:4" x14ac:dyDescent="0.2">
      <c r="B1013" s="41"/>
      <c r="C1013" s="41"/>
      <c r="D1013" s="41"/>
    </row>
    <row r="1014" spans="2:4" x14ac:dyDescent="0.2">
      <c r="B1014" s="41"/>
      <c r="C1014" s="41"/>
      <c r="D1014" s="41"/>
    </row>
    <row r="1015" spans="2:4" x14ac:dyDescent="0.2">
      <c r="B1015" s="41"/>
      <c r="C1015" s="41"/>
      <c r="D1015" s="41"/>
    </row>
    <row r="1016" spans="2:4" x14ac:dyDescent="0.2">
      <c r="B1016" s="41"/>
      <c r="C1016" s="41"/>
      <c r="D1016" s="41"/>
    </row>
    <row r="1017" spans="2:4" x14ac:dyDescent="0.2">
      <c r="B1017" s="41"/>
      <c r="C1017" s="41"/>
      <c r="D1017" s="41"/>
    </row>
    <row r="1018" spans="2:4" x14ac:dyDescent="0.2">
      <c r="B1018" s="41"/>
      <c r="C1018" s="41"/>
      <c r="D1018" s="41"/>
    </row>
    <row r="1019" spans="2:4" x14ac:dyDescent="0.2">
      <c r="B1019" s="41"/>
      <c r="C1019" s="41"/>
      <c r="D1019" s="41"/>
    </row>
    <row r="1020" spans="2:4" x14ac:dyDescent="0.2">
      <c r="B1020" s="41"/>
      <c r="C1020" s="41"/>
      <c r="D1020" s="41"/>
    </row>
    <row r="1021" spans="2:4" x14ac:dyDescent="0.2">
      <c r="B1021" s="41"/>
      <c r="C1021" s="41"/>
      <c r="D1021" s="41"/>
    </row>
    <row r="1022" spans="2:4" x14ac:dyDescent="0.2">
      <c r="B1022" s="41"/>
      <c r="C1022" s="41"/>
      <c r="D1022" s="41"/>
    </row>
    <row r="1023" spans="2:4" x14ac:dyDescent="0.2">
      <c r="B1023" s="41"/>
      <c r="C1023" s="41"/>
      <c r="D1023" s="41"/>
    </row>
    <row r="1024" spans="2:4" x14ac:dyDescent="0.2">
      <c r="B1024" s="41"/>
      <c r="C1024" s="41"/>
      <c r="D1024" s="41"/>
    </row>
    <row r="1025" spans="2:4" x14ac:dyDescent="0.2">
      <c r="B1025" s="41"/>
      <c r="C1025" s="41"/>
      <c r="D1025" s="41"/>
    </row>
    <row r="1026" spans="2:4" x14ac:dyDescent="0.2">
      <c r="B1026" s="41"/>
      <c r="C1026" s="41"/>
      <c r="D1026" s="41"/>
    </row>
    <row r="1027" spans="2:4" x14ac:dyDescent="0.2">
      <c r="B1027" s="41"/>
      <c r="C1027" s="41"/>
      <c r="D1027" s="41"/>
    </row>
    <row r="1028" spans="2:4" x14ac:dyDescent="0.2">
      <c r="B1028" s="41"/>
      <c r="C1028" s="41"/>
      <c r="D1028" s="41"/>
    </row>
    <row r="1029" spans="2:4" x14ac:dyDescent="0.2">
      <c r="B1029" s="41"/>
      <c r="C1029" s="41"/>
      <c r="D1029" s="41"/>
    </row>
    <row r="1030" spans="2:4" x14ac:dyDescent="0.2">
      <c r="B1030" s="41"/>
      <c r="C1030" s="41"/>
      <c r="D1030" s="41"/>
    </row>
    <row r="1031" spans="2:4" x14ac:dyDescent="0.2">
      <c r="B1031" s="41"/>
      <c r="C1031" s="41"/>
      <c r="D1031" s="41"/>
    </row>
    <row r="1032" spans="2:4" x14ac:dyDescent="0.2">
      <c r="B1032" s="41"/>
      <c r="C1032" s="41"/>
      <c r="D1032" s="41"/>
    </row>
    <row r="1033" spans="2:4" x14ac:dyDescent="0.2">
      <c r="B1033" s="41"/>
      <c r="C1033" s="41"/>
      <c r="D1033" s="41"/>
    </row>
    <row r="1034" spans="2:4" x14ac:dyDescent="0.2">
      <c r="B1034" s="41"/>
      <c r="C1034" s="41"/>
      <c r="D1034" s="41"/>
    </row>
    <row r="1035" spans="2:4" x14ac:dyDescent="0.2">
      <c r="B1035" s="41"/>
      <c r="C1035" s="41"/>
      <c r="D1035" s="41"/>
    </row>
    <row r="1036" spans="2:4" x14ac:dyDescent="0.2">
      <c r="B1036" s="41"/>
      <c r="C1036" s="41"/>
      <c r="D1036" s="41"/>
    </row>
    <row r="1037" spans="2:4" x14ac:dyDescent="0.2">
      <c r="B1037" s="41"/>
      <c r="C1037" s="41"/>
      <c r="D1037" s="41"/>
    </row>
    <row r="1038" spans="2:4" x14ac:dyDescent="0.2">
      <c r="B1038" s="41"/>
      <c r="C1038" s="41"/>
      <c r="D1038" s="41"/>
    </row>
    <row r="1039" spans="2:4" x14ac:dyDescent="0.2">
      <c r="B1039" s="41"/>
      <c r="C1039" s="41"/>
      <c r="D1039" s="41"/>
    </row>
    <row r="1040" spans="2:4" x14ac:dyDescent="0.2">
      <c r="B1040" s="41"/>
      <c r="C1040" s="41"/>
      <c r="D1040" s="41"/>
    </row>
    <row r="1041" spans="2:4" x14ac:dyDescent="0.2">
      <c r="B1041" s="41"/>
      <c r="C1041" s="41"/>
      <c r="D1041" s="41"/>
    </row>
    <row r="1042" spans="2:4" x14ac:dyDescent="0.2">
      <c r="B1042" s="41"/>
      <c r="C1042" s="41"/>
      <c r="D1042" s="41"/>
    </row>
    <row r="1043" spans="2:4" x14ac:dyDescent="0.2">
      <c r="B1043" s="41"/>
      <c r="C1043" s="41"/>
      <c r="D1043" s="41"/>
    </row>
    <row r="1044" spans="2:4" x14ac:dyDescent="0.2">
      <c r="B1044" s="41"/>
      <c r="C1044" s="41"/>
      <c r="D1044" s="41"/>
    </row>
    <row r="1045" spans="2:4" x14ac:dyDescent="0.2">
      <c r="B1045" s="41"/>
      <c r="C1045" s="41"/>
      <c r="D1045" s="41"/>
    </row>
    <row r="1046" spans="2:4" x14ac:dyDescent="0.2">
      <c r="B1046" s="41"/>
      <c r="C1046" s="41"/>
      <c r="D1046" s="41"/>
    </row>
    <row r="1047" spans="2:4" x14ac:dyDescent="0.2">
      <c r="B1047" s="41"/>
      <c r="C1047" s="41"/>
      <c r="D1047" s="41"/>
    </row>
    <row r="1048" spans="2:4" x14ac:dyDescent="0.2">
      <c r="B1048" s="41"/>
      <c r="C1048" s="41"/>
      <c r="D1048" s="41"/>
    </row>
    <row r="1049" spans="2:4" x14ac:dyDescent="0.2">
      <c r="B1049" s="41"/>
      <c r="C1049" s="41"/>
      <c r="D1049" s="41"/>
    </row>
    <row r="1050" spans="2:4" x14ac:dyDescent="0.2">
      <c r="B1050" s="41"/>
      <c r="C1050" s="41"/>
      <c r="D1050" s="41"/>
    </row>
    <row r="1051" spans="2:4" x14ac:dyDescent="0.2">
      <c r="B1051" s="41"/>
      <c r="C1051" s="41"/>
      <c r="D1051" s="41"/>
    </row>
    <row r="1052" spans="2:4" x14ac:dyDescent="0.2">
      <c r="B1052" s="41"/>
      <c r="C1052" s="41"/>
      <c r="D1052" s="41"/>
    </row>
    <row r="1053" spans="2:4" x14ac:dyDescent="0.2">
      <c r="B1053" s="41"/>
      <c r="C1053" s="41"/>
      <c r="D1053" s="41"/>
    </row>
    <row r="1054" spans="2:4" x14ac:dyDescent="0.2">
      <c r="B1054" s="41"/>
      <c r="C1054" s="41"/>
      <c r="D1054" s="41"/>
    </row>
    <row r="1055" spans="2:4" x14ac:dyDescent="0.2">
      <c r="B1055" s="41"/>
      <c r="C1055" s="41"/>
      <c r="D1055" s="41"/>
    </row>
    <row r="1056" spans="2:4" x14ac:dyDescent="0.2">
      <c r="B1056" s="41"/>
      <c r="C1056" s="41"/>
      <c r="D1056" s="41"/>
    </row>
    <row r="1057" spans="2:4" x14ac:dyDescent="0.2">
      <c r="B1057" s="41"/>
      <c r="C1057" s="41"/>
      <c r="D1057" s="41"/>
    </row>
    <row r="1058" spans="2:4" x14ac:dyDescent="0.2">
      <c r="B1058" s="41"/>
      <c r="C1058" s="41"/>
      <c r="D1058" s="41"/>
    </row>
    <row r="1059" spans="2:4" x14ac:dyDescent="0.2">
      <c r="B1059" s="41"/>
      <c r="C1059" s="41"/>
      <c r="D1059" s="41"/>
    </row>
    <row r="1060" spans="2:4" x14ac:dyDescent="0.2">
      <c r="B1060" s="41"/>
      <c r="C1060" s="41"/>
      <c r="D1060" s="41"/>
    </row>
    <row r="1061" spans="2:4" x14ac:dyDescent="0.2">
      <c r="B1061" s="41"/>
      <c r="C1061" s="41"/>
      <c r="D1061" s="41"/>
    </row>
    <row r="1062" spans="2:4" x14ac:dyDescent="0.2">
      <c r="B1062" s="41"/>
      <c r="C1062" s="41"/>
      <c r="D1062" s="41"/>
    </row>
    <row r="1063" spans="2:4" x14ac:dyDescent="0.2">
      <c r="B1063" s="41"/>
      <c r="C1063" s="41"/>
      <c r="D1063" s="41"/>
    </row>
    <row r="1064" spans="2:4" x14ac:dyDescent="0.2">
      <c r="B1064" s="41"/>
      <c r="C1064" s="41"/>
      <c r="D1064" s="41"/>
    </row>
    <row r="1065" spans="2:4" x14ac:dyDescent="0.2">
      <c r="B1065" s="41"/>
      <c r="C1065" s="41"/>
      <c r="D1065" s="41"/>
    </row>
    <row r="1066" spans="2:4" x14ac:dyDescent="0.2">
      <c r="B1066" s="41"/>
      <c r="C1066" s="41"/>
      <c r="D1066" s="41"/>
    </row>
    <row r="1067" spans="2:4" x14ac:dyDescent="0.2">
      <c r="B1067" s="41"/>
      <c r="C1067" s="41"/>
      <c r="D1067" s="41"/>
    </row>
    <row r="1068" spans="2:4" x14ac:dyDescent="0.2">
      <c r="B1068" s="41"/>
      <c r="C1068" s="41"/>
      <c r="D1068" s="41"/>
    </row>
    <row r="1069" spans="2:4" x14ac:dyDescent="0.2">
      <c r="B1069" s="41"/>
      <c r="C1069" s="41"/>
      <c r="D1069" s="41"/>
    </row>
    <row r="1070" spans="2:4" x14ac:dyDescent="0.2">
      <c r="B1070" s="41"/>
      <c r="C1070" s="41"/>
      <c r="D1070" s="41"/>
    </row>
    <row r="1071" spans="2:4" x14ac:dyDescent="0.2">
      <c r="B1071" s="41"/>
      <c r="C1071" s="41"/>
      <c r="D1071" s="41"/>
    </row>
    <row r="1072" spans="2:4" x14ac:dyDescent="0.2">
      <c r="B1072" s="41"/>
      <c r="C1072" s="41"/>
      <c r="D1072" s="41"/>
    </row>
    <row r="1073" spans="2:4" x14ac:dyDescent="0.2">
      <c r="B1073" s="41"/>
      <c r="C1073" s="41"/>
      <c r="D1073" s="41"/>
    </row>
    <row r="1074" spans="2:4" x14ac:dyDescent="0.2">
      <c r="B1074" s="41"/>
      <c r="C1074" s="41"/>
      <c r="D1074" s="41"/>
    </row>
    <row r="1075" spans="2:4" x14ac:dyDescent="0.2">
      <c r="B1075" s="41"/>
      <c r="C1075" s="41"/>
      <c r="D1075" s="41"/>
    </row>
    <row r="1076" spans="2:4" x14ac:dyDescent="0.2">
      <c r="B1076" s="41"/>
      <c r="C1076" s="41"/>
      <c r="D1076" s="41"/>
    </row>
    <row r="1077" spans="2:4" x14ac:dyDescent="0.2">
      <c r="B1077" s="41"/>
      <c r="C1077" s="41"/>
      <c r="D1077" s="41"/>
    </row>
    <row r="1078" spans="2:4" x14ac:dyDescent="0.2">
      <c r="B1078" s="41"/>
      <c r="C1078" s="41"/>
      <c r="D1078" s="41"/>
    </row>
    <row r="1079" spans="2:4" x14ac:dyDescent="0.2">
      <c r="B1079" s="41"/>
      <c r="C1079" s="41"/>
      <c r="D1079" s="41"/>
    </row>
    <row r="1080" spans="2:4" x14ac:dyDescent="0.2">
      <c r="B1080" s="41"/>
      <c r="C1080" s="41"/>
      <c r="D1080" s="41"/>
    </row>
    <row r="1081" spans="2:4" x14ac:dyDescent="0.2">
      <c r="B1081" s="41"/>
      <c r="C1081" s="41"/>
      <c r="D1081" s="41"/>
    </row>
    <row r="1082" spans="2:4" x14ac:dyDescent="0.2">
      <c r="B1082" s="41"/>
      <c r="C1082" s="41"/>
      <c r="D1082" s="41"/>
    </row>
    <row r="1083" spans="2:4" x14ac:dyDescent="0.2">
      <c r="B1083" s="41"/>
      <c r="C1083" s="41"/>
      <c r="D1083" s="41"/>
    </row>
    <row r="1084" spans="2:4" x14ac:dyDescent="0.2">
      <c r="B1084" s="41"/>
      <c r="C1084" s="41"/>
      <c r="D1084" s="41"/>
    </row>
    <row r="1085" spans="2:4" x14ac:dyDescent="0.2">
      <c r="B1085" s="41"/>
      <c r="C1085" s="41"/>
      <c r="D1085" s="41"/>
    </row>
    <row r="1086" spans="2:4" x14ac:dyDescent="0.2">
      <c r="B1086" s="41"/>
      <c r="C1086" s="41"/>
      <c r="D1086" s="41"/>
    </row>
    <row r="1087" spans="2:4" x14ac:dyDescent="0.2">
      <c r="B1087" s="41"/>
      <c r="C1087" s="41"/>
      <c r="D1087" s="41"/>
    </row>
    <row r="1088" spans="2:4" x14ac:dyDescent="0.2">
      <c r="B1088" s="41"/>
      <c r="C1088" s="41"/>
      <c r="D1088" s="41"/>
    </row>
    <row r="1089" spans="2:4" x14ac:dyDescent="0.2">
      <c r="B1089" s="41"/>
      <c r="C1089" s="41"/>
      <c r="D1089" s="41"/>
    </row>
    <row r="1090" spans="2:4" x14ac:dyDescent="0.2">
      <c r="B1090" s="41"/>
      <c r="C1090" s="41"/>
      <c r="D1090" s="41"/>
    </row>
    <row r="1091" spans="2:4" x14ac:dyDescent="0.2">
      <c r="B1091" s="41"/>
      <c r="C1091" s="41"/>
      <c r="D1091" s="41"/>
    </row>
    <row r="1092" spans="2:4" x14ac:dyDescent="0.2">
      <c r="B1092" s="41"/>
      <c r="C1092" s="41"/>
      <c r="D1092" s="41"/>
    </row>
    <row r="1093" spans="2:4" x14ac:dyDescent="0.2">
      <c r="B1093" s="41"/>
      <c r="C1093" s="41"/>
      <c r="D1093" s="41"/>
    </row>
    <row r="1094" spans="2:4" x14ac:dyDescent="0.2">
      <c r="B1094" s="41"/>
      <c r="C1094" s="41"/>
      <c r="D1094" s="41"/>
    </row>
    <row r="1095" spans="2:4" x14ac:dyDescent="0.2">
      <c r="B1095" s="41"/>
      <c r="C1095" s="41"/>
      <c r="D1095" s="41"/>
    </row>
    <row r="1096" spans="2:4" x14ac:dyDescent="0.2">
      <c r="B1096" s="41"/>
      <c r="C1096" s="41"/>
      <c r="D1096" s="41"/>
    </row>
    <row r="1097" spans="2:4" x14ac:dyDescent="0.2">
      <c r="B1097" s="41"/>
      <c r="C1097" s="41"/>
      <c r="D1097" s="41"/>
    </row>
    <row r="1098" spans="2:4" x14ac:dyDescent="0.2">
      <c r="B1098" s="41"/>
      <c r="C1098" s="41"/>
      <c r="D1098" s="41"/>
    </row>
    <row r="1099" spans="2:4" x14ac:dyDescent="0.2">
      <c r="B1099" s="41"/>
      <c r="C1099" s="41"/>
      <c r="D1099" s="41"/>
    </row>
    <row r="1100" spans="2:4" x14ac:dyDescent="0.2">
      <c r="B1100" s="41"/>
      <c r="C1100" s="41"/>
      <c r="D1100" s="41"/>
    </row>
    <row r="1101" spans="2:4" x14ac:dyDescent="0.2">
      <c r="B1101" s="41"/>
      <c r="C1101" s="41"/>
      <c r="D1101" s="41"/>
    </row>
    <row r="1102" spans="2:4" x14ac:dyDescent="0.2">
      <c r="B1102" s="41"/>
      <c r="C1102" s="41"/>
      <c r="D1102" s="41"/>
    </row>
    <row r="1103" spans="2:4" x14ac:dyDescent="0.2">
      <c r="B1103" s="41"/>
      <c r="C1103" s="41"/>
      <c r="D1103" s="41"/>
    </row>
    <row r="1104" spans="2:4" x14ac:dyDescent="0.2">
      <c r="B1104" s="41"/>
      <c r="C1104" s="41"/>
      <c r="D1104" s="41"/>
    </row>
    <row r="1105" spans="2:4" x14ac:dyDescent="0.2">
      <c r="B1105" s="41"/>
      <c r="C1105" s="41"/>
      <c r="D1105" s="41"/>
    </row>
    <row r="1106" spans="2:4" x14ac:dyDescent="0.2">
      <c r="B1106" s="41"/>
      <c r="C1106" s="41"/>
      <c r="D1106" s="41"/>
    </row>
    <row r="1107" spans="2:4" x14ac:dyDescent="0.2">
      <c r="B1107" s="41"/>
      <c r="C1107" s="41"/>
      <c r="D1107" s="41"/>
    </row>
    <row r="1108" spans="2:4" x14ac:dyDescent="0.2">
      <c r="B1108" s="41"/>
      <c r="C1108" s="41"/>
      <c r="D1108" s="41"/>
    </row>
    <row r="1109" spans="2:4" x14ac:dyDescent="0.2">
      <c r="B1109" s="41"/>
      <c r="C1109" s="41"/>
      <c r="D1109" s="41"/>
    </row>
    <row r="1110" spans="2:4" x14ac:dyDescent="0.2">
      <c r="B1110" s="41"/>
      <c r="C1110" s="41"/>
      <c r="D1110" s="41"/>
    </row>
    <row r="1111" spans="2:4" x14ac:dyDescent="0.2">
      <c r="B1111" s="41"/>
      <c r="C1111" s="41"/>
      <c r="D1111" s="41"/>
    </row>
    <row r="1112" spans="2:4" x14ac:dyDescent="0.2">
      <c r="B1112" s="41"/>
      <c r="C1112" s="41"/>
      <c r="D1112" s="41"/>
    </row>
    <row r="1113" spans="2:4" x14ac:dyDescent="0.2">
      <c r="B1113" s="41"/>
      <c r="C1113" s="41"/>
      <c r="D1113" s="41"/>
    </row>
    <row r="1114" spans="2:4" x14ac:dyDescent="0.2">
      <c r="B1114" s="41"/>
      <c r="C1114" s="41"/>
      <c r="D1114" s="41"/>
    </row>
    <row r="1115" spans="2:4" x14ac:dyDescent="0.2">
      <c r="B1115" s="41"/>
      <c r="C1115" s="41"/>
      <c r="D1115" s="41"/>
    </row>
    <row r="1116" spans="2:4" x14ac:dyDescent="0.2">
      <c r="B1116" s="41"/>
      <c r="C1116" s="41"/>
      <c r="D1116" s="41"/>
    </row>
    <row r="1117" spans="2:4" x14ac:dyDescent="0.2">
      <c r="B1117" s="41"/>
      <c r="C1117" s="41"/>
      <c r="D1117" s="41"/>
    </row>
    <row r="1118" spans="2:4" x14ac:dyDescent="0.2">
      <c r="B1118" s="41"/>
      <c r="C1118" s="41"/>
      <c r="D1118" s="41"/>
    </row>
    <row r="1119" spans="2:4" x14ac:dyDescent="0.2">
      <c r="B1119" s="41"/>
      <c r="C1119" s="41"/>
      <c r="D1119" s="41"/>
    </row>
    <row r="1120" spans="2:4" x14ac:dyDescent="0.2">
      <c r="B1120" s="41"/>
      <c r="C1120" s="41"/>
      <c r="D1120" s="41"/>
    </row>
    <row r="1121" spans="2:4" x14ac:dyDescent="0.2">
      <c r="B1121" s="41"/>
      <c r="C1121" s="41"/>
      <c r="D1121" s="41"/>
    </row>
    <row r="1122" spans="2:4" x14ac:dyDescent="0.2">
      <c r="B1122" s="41"/>
      <c r="C1122" s="41"/>
      <c r="D1122" s="41"/>
    </row>
    <row r="1123" spans="2:4" x14ac:dyDescent="0.2">
      <c r="B1123" s="41"/>
      <c r="C1123" s="41"/>
      <c r="D1123" s="41"/>
    </row>
    <row r="1124" spans="2:4" x14ac:dyDescent="0.2">
      <c r="B1124" s="41"/>
      <c r="C1124" s="41"/>
      <c r="D1124" s="41"/>
    </row>
    <row r="1125" spans="2:4" x14ac:dyDescent="0.2">
      <c r="B1125" s="41"/>
      <c r="C1125" s="41"/>
      <c r="D1125" s="41"/>
    </row>
    <row r="1126" spans="2:4" x14ac:dyDescent="0.2">
      <c r="B1126" s="41"/>
      <c r="C1126" s="41"/>
      <c r="D1126" s="41"/>
    </row>
    <row r="1127" spans="2:4" x14ac:dyDescent="0.2">
      <c r="B1127" s="41"/>
      <c r="C1127" s="41"/>
      <c r="D1127" s="41"/>
    </row>
    <row r="1128" spans="2:4" x14ac:dyDescent="0.2">
      <c r="B1128" s="41"/>
      <c r="C1128" s="41"/>
      <c r="D1128" s="41"/>
    </row>
    <row r="1129" spans="2:4" x14ac:dyDescent="0.2">
      <c r="B1129" s="41"/>
      <c r="C1129" s="41"/>
      <c r="D1129" s="41"/>
    </row>
    <row r="1130" spans="2:4" x14ac:dyDescent="0.2">
      <c r="B1130" s="41"/>
      <c r="C1130" s="41"/>
      <c r="D1130" s="41"/>
    </row>
    <row r="1131" spans="2:4" x14ac:dyDescent="0.2">
      <c r="B1131" s="41"/>
      <c r="C1131" s="41"/>
      <c r="D1131" s="41"/>
    </row>
    <row r="1132" spans="2:4" x14ac:dyDescent="0.2">
      <c r="B1132" s="41"/>
      <c r="C1132" s="41"/>
      <c r="D1132" s="41"/>
    </row>
    <row r="1133" spans="2:4" x14ac:dyDescent="0.2">
      <c r="B1133" s="41"/>
      <c r="C1133" s="41"/>
      <c r="D1133" s="41"/>
    </row>
    <row r="1134" spans="2:4" x14ac:dyDescent="0.2">
      <c r="B1134" s="41"/>
      <c r="C1134" s="41"/>
      <c r="D1134" s="41"/>
    </row>
    <row r="1135" spans="2:4" x14ac:dyDescent="0.2">
      <c r="B1135" s="41"/>
      <c r="C1135" s="41"/>
      <c r="D1135" s="41"/>
    </row>
    <row r="1136" spans="2:4" x14ac:dyDescent="0.2">
      <c r="B1136" s="41"/>
      <c r="C1136" s="41"/>
      <c r="D1136" s="41"/>
    </row>
    <row r="1137" spans="2:4" x14ac:dyDescent="0.2">
      <c r="B1137" s="41"/>
      <c r="C1137" s="41"/>
      <c r="D1137" s="41"/>
    </row>
    <row r="1138" spans="2:4" x14ac:dyDescent="0.2">
      <c r="B1138" s="41"/>
      <c r="C1138" s="41"/>
      <c r="D1138" s="41"/>
    </row>
    <row r="1139" spans="2:4" x14ac:dyDescent="0.2">
      <c r="B1139" s="41"/>
      <c r="C1139" s="41"/>
      <c r="D1139" s="41"/>
    </row>
    <row r="1140" spans="2:4" x14ac:dyDescent="0.2">
      <c r="B1140" s="41"/>
      <c r="C1140" s="41"/>
      <c r="D1140" s="41"/>
    </row>
    <row r="1141" spans="2:4" x14ac:dyDescent="0.2">
      <c r="B1141" s="41"/>
      <c r="C1141" s="41"/>
      <c r="D1141" s="41"/>
    </row>
    <row r="1142" spans="2:4" x14ac:dyDescent="0.2">
      <c r="B1142" s="41"/>
      <c r="C1142" s="41"/>
      <c r="D1142" s="41"/>
    </row>
    <row r="1143" spans="2:4" x14ac:dyDescent="0.2">
      <c r="B1143" s="41"/>
      <c r="C1143" s="41"/>
      <c r="D1143" s="41"/>
    </row>
    <row r="1144" spans="2:4" x14ac:dyDescent="0.2">
      <c r="B1144" s="41"/>
      <c r="C1144" s="41"/>
      <c r="D1144" s="41"/>
    </row>
    <row r="1145" spans="2:4" x14ac:dyDescent="0.2">
      <c r="B1145" s="41"/>
      <c r="C1145" s="41"/>
      <c r="D1145" s="41"/>
    </row>
    <row r="1146" spans="2:4" x14ac:dyDescent="0.2">
      <c r="B1146" s="41"/>
      <c r="C1146" s="41"/>
      <c r="D1146" s="41"/>
    </row>
    <row r="1147" spans="2:4" x14ac:dyDescent="0.2">
      <c r="B1147" s="41"/>
      <c r="C1147" s="41"/>
      <c r="D1147" s="41"/>
    </row>
    <row r="1148" spans="2:4" x14ac:dyDescent="0.2">
      <c r="B1148" s="41"/>
      <c r="C1148" s="41"/>
      <c r="D1148" s="41"/>
    </row>
    <row r="1149" spans="2:4" x14ac:dyDescent="0.2">
      <c r="B1149" s="41"/>
      <c r="C1149" s="41"/>
      <c r="D1149" s="41"/>
    </row>
    <row r="1150" spans="2:4" x14ac:dyDescent="0.2">
      <c r="B1150" s="41"/>
      <c r="C1150" s="41"/>
      <c r="D1150" s="41"/>
    </row>
    <row r="1151" spans="2:4" x14ac:dyDescent="0.2">
      <c r="B1151" s="41"/>
      <c r="C1151" s="41"/>
      <c r="D1151" s="41"/>
    </row>
    <row r="1152" spans="2:4" x14ac:dyDescent="0.2">
      <c r="B1152" s="41"/>
      <c r="C1152" s="41"/>
      <c r="D1152" s="41"/>
    </row>
    <row r="1153" spans="2:4" x14ac:dyDescent="0.2">
      <c r="B1153" s="41"/>
      <c r="C1153" s="41"/>
      <c r="D1153" s="41"/>
    </row>
    <row r="1154" spans="2:4" x14ac:dyDescent="0.2">
      <c r="B1154" s="41"/>
      <c r="C1154" s="41"/>
      <c r="D1154" s="41"/>
    </row>
    <row r="1155" spans="2:4" x14ac:dyDescent="0.2">
      <c r="B1155" s="41"/>
      <c r="C1155" s="41"/>
      <c r="D1155" s="41"/>
    </row>
    <row r="1156" spans="2:4" x14ac:dyDescent="0.2">
      <c r="B1156" s="41"/>
      <c r="C1156" s="41"/>
      <c r="D1156" s="41"/>
    </row>
    <row r="1157" spans="2:4" x14ac:dyDescent="0.2">
      <c r="B1157" s="41"/>
      <c r="C1157" s="41"/>
      <c r="D1157" s="41"/>
    </row>
    <row r="1158" spans="2:4" x14ac:dyDescent="0.2">
      <c r="B1158" s="41"/>
      <c r="C1158" s="41"/>
      <c r="D1158" s="41"/>
    </row>
    <row r="1159" spans="2:4" x14ac:dyDescent="0.2">
      <c r="B1159" s="41"/>
      <c r="C1159" s="41"/>
      <c r="D1159" s="41"/>
    </row>
    <row r="1160" spans="2:4" x14ac:dyDescent="0.2">
      <c r="B1160" s="41"/>
      <c r="C1160" s="41"/>
      <c r="D1160" s="41"/>
    </row>
    <row r="1161" spans="2:4" x14ac:dyDescent="0.2">
      <c r="B1161" s="41"/>
      <c r="C1161" s="41"/>
      <c r="D1161" s="41"/>
    </row>
    <row r="1162" spans="2:4" x14ac:dyDescent="0.2">
      <c r="B1162" s="41"/>
      <c r="C1162" s="41"/>
      <c r="D1162" s="41"/>
    </row>
    <row r="1163" spans="2:4" x14ac:dyDescent="0.2">
      <c r="B1163" s="41"/>
      <c r="C1163" s="41"/>
      <c r="D1163" s="41"/>
    </row>
    <row r="1164" spans="2:4" x14ac:dyDescent="0.2">
      <c r="B1164" s="41"/>
      <c r="C1164" s="41"/>
      <c r="D1164" s="41"/>
    </row>
    <row r="1165" spans="2:4" x14ac:dyDescent="0.2">
      <c r="B1165" s="41"/>
      <c r="C1165" s="41"/>
      <c r="D1165" s="41"/>
    </row>
    <row r="1166" spans="2:4" x14ac:dyDescent="0.2">
      <c r="B1166" s="41"/>
      <c r="C1166" s="41"/>
      <c r="D1166" s="41"/>
    </row>
    <row r="1167" spans="2:4" x14ac:dyDescent="0.2">
      <c r="B1167" s="41"/>
      <c r="C1167" s="41"/>
      <c r="D1167" s="41"/>
    </row>
    <row r="1168" spans="2:4" x14ac:dyDescent="0.2">
      <c r="B1168" s="41"/>
      <c r="C1168" s="41"/>
      <c r="D1168" s="41"/>
    </row>
    <row r="1169" spans="2:4" x14ac:dyDescent="0.2">
      <c r="B1169" s="41"/>
      <c r="C1169" s="41"/>
      <c r="D1169" s="41"/>
    </row>
    <row r="1170" spans="2:4" x14ac:dyDescent="0.2">
      <c r="B1170" s="41"/>
      <c r="C1170" s="41"/>
      <c r="D1170" s="41"/>
    </row>
    <row r="1171" spans="2:4" x14ac:dyDescent="0.2">
      <c r="B1171" s="41"/>
      <c r="C1171" s="41"/>
      <c r="D1171" s="41"/>
    </row>
    <row r="1172" spans="2:4" x14ac:dyDescent="0.2">
      <c r="B1172" s="41"/>
      <c r="C1172" s="41"/>
      <c r="D1172" s="41"/>
    </row>
    <row r="1173" spans="2:4" x14ac:dyDescent="0.2">
      <c r="B1173" s="41"/>
      <c r="C1173" s="41"/>
      <c r="D1173" s="41"/>
    </row>
    <row r="1174" spans="2:4" x14ac:dyDescent="0.2">
      <c r="B1174" s="41"/>
      <c r="C1174" s="41"/>
      <c r="D1174" s="41"/>
    </row>
    <row r="1175" spans="2:4" x14ac:dyDescent="0.2">
      <c r="B1175" s="41"/>
      <c r="C1175" s="41"/>
      <c r="D1175" s="41"/>
    </row>
    <row r="1176" spans="2:4" x14ac:dyDescent="0.2">
      <c r="B1176" s="41"/>
      <c r="C1176" s="41"/>
      <c r="D1176" s="41"/>
    </row>
    <row r="1177" spans="2:4" x14ac:dyDescent="0.2">
      <c r="B1177" s="41"/>
      <c r="C1177" s="41"/>
      <c r="D1177" s="41"/>
    </row>
    <row r="1178" spans="2:4" x14ac:dyDescent="0.2">
      <c r="B1178" s="41"/>
      <c r="C1178" s="41"/>
      <c r="D1178" s="41"/>
    </row>
    <row r="1179" spans="2:4" x14ac:dyDescent="0.2">
      <c r="B1179" s="41"/>
      <c r="C1179" s="41"/>
      <c r="D1179" s="41"/>
    </row>
    <row r="1180" spans="2:4" x14ac:dyDescent="0.2">
      <c r="B1180" s="41"/>
      <c r="C1180" s="41"/>
      <c r="D1180" s="41"/>
    </row>
    <row r="1181" spans="2:4" x14ac:dyDescent="0.2">
      <c r="B1181" s="41"/>
      <c r="C1181" s="41"/>
      <c r="D1181" s="41"/>
    </row>
    <row r="1182" spans="2:4" x14ac:dyDescent="0.2">
      <c r="B1182" s="41"/>
      <c r="C1182" s="41"/>
      <c r="D1182" s="41"/>
    </row>
    <row r="1183" spans="2:4" x14ac:dyDescent="0.2">
      <c r="B1183" s="41"/>
      <c r="C1183" s="41"/>
      <c r="D1183" s="41"/>
    </row>
    <row r="1184" spans="2:4" x14ac:dyDescent="0.2">
      <c r="B1184" s="41"/>
      <c r="C1184" s="41"/>
      <c r="D1184" s="41"/>
    </row>
    <row r="1185" spans="2:4" x14ac:dyDescent="0.2">
      <c r="B1185" s="41"/>
      <c r="C1185" s="41"/>
      <c r="D1185" s="41"/>
    </row>
    <row r="1186" spans="2:4" x14ac:dyDescent="0.2">
      <c r="B1186" s="41"/>
      <c r="C1186" s="41"/>
      <c r="D1186" s="41"/>
    </row>
    <row r="1187" spans="2:4" x14ac:dyDescent="0.2">
      <c r="B1187" s="41"/>
      <c r="C1187" s="41"/>
      <c r="D1187" s="41"/>
    </row>
    <row r="1188" spans="2:4" x14ac:dyDescent="0.2">
      <c r="B1188" s="41"/>
      <c r="C1188" s="41"/>
      <c r="D1188" s="41"/>
    </row>
    <row r="1189" spans="2:4" x14ac:dyDescent="0.2">
      <c r="B1189" s="41"/>
      <c r="C1189" s="41"/>
      <c r="D1189" s="41"/>
    </row>
    <row r="1190" spans="2:4" x14ac:dyDescent="0.2">
      <c r="B1190" s="41"/>
      <c r="C1190" s="41"/>
      <c r="D1190" s="41"/>
    </row>
    <row r="1191" spans="2:4" x14ac:dyDescent="0.2">
      <c r="B1191" s="41"/>
      <c r="C1191" s="41"/>
      <c r="D1191" s="41"/>
    </row>
    <row r="1192" spans="2:4" x14ac:dyDescent="0.2">
      <c r="B1192" s="41"/>
      <c r="C1192" s="41"/>
      <c r="D1192" s="41"/>
    </row>
    <row r="1193" spans="2:4" x14ac:dyDescent="0.2">
      <c r="B1193" s="41"/>
      <c r="C1193" s="41"/>
      <c r="D1193" s="41"/>
    </row>
    <row r="1194" spans="2:4" x14ac:dyDescent="0.2">
      <c r="B1194" s="41"/>
      <c r="C1194" s="41"/>
      <c r="D1194" s="41"/>
    </row>
    <row r="1195" spans="2:4" x14ac:dyDescent="0.2">
      <c r="B1195" s="41"/>
      <c r="C1195" s="41"/>
      <c r="D1195" s="41"/>
    </row>
    <row r="1196" spans="2:4" x14ac:dyDescent="0.2">
      <c r="B1196" s="41"/>
      <c r="C1196" s="41"/>
      <c r="D1196" s="41"/>
    </row>
    <row r="1197" spans="2:4" x14ac:dyDescent="0.2">
      <c r="B1197" s="41"/>
      <c r="C1197" s="41"/>
      <c r="D1197" s="41"/>
    </row>
    <row r="1198" spans="2:4" x14ac:dyDescent="0.2">
      <c r="B1198" s="41"/>
      <c r="C1198" s="41"/>
      <c r="D1198" s="41"/>
    </row>
    <row r="1199" spans="2:4" x14ac:dyDescent="0.2">
      <c r="B1199" s="41"/>
      <c r="C1199" s="41"/>
      <c r="D1199" s="41"/>
    </row>
    <row r="1200" spans="2:4" x14ac:dyDescent="0.2">
      <c r="B1200" s="41"/>
      <c r="C1200" s="41"/>
      <c r="D1200" s="41"/>
    </row>
    <row r="1201" spans="2:4" x14ac:dyDescent="0.2">
      <c r="B1201" s="41"/>
      <c r="C1201" s="41"/>
      <c r="D1201" s="41"/>
    </row>
    <row r="1202" spans="2:4" x14ac:dyDescent="0.2">
      <c r="B1202" s="41"/>
      <c r="C1202" s="41"/>
      <c r="D1202" s="41"/>
    </row>
    <row r="1203" spans="2:4" x14ac:dyDescent="0.2">
      <c r="B1203" s="41"/>
      <c r="C1203" s="41"/>
      <c r="D1203" s="41"/>
    </row>
    <row r="1204" spans="2:4" x14ac:dyDescent="0.2">
      <c r="B1204" s="41"/>
      <c r="C1204" s="41"/>
      <c r="D1204" s="41"/>
    </row>
    <row r="1205" spans="2:4" x14ac:dyDescent="0.2">
      <c r="B1205" s="41"/>
      <c r="C1205" s="41"/>
      <c r="D1205" s="41"/>
    </row>
    <row r="1206" spans="2:4" x14ac:dyDescent="0.2">
      <c r="B1206" s="41"/>
      <c r="C1206" s="41"/>
      <c r="D1206" s="41"/>
    </row>
    <row r="1207" spans="2:4" x14ac:dyDescent="0.2">
      <c r="B1207" s="41"/>
      <c r="C1207" s="41"/>
      <c r="D1207" s="41"/>
    </row>
    <row r="1208" spans="2:4" x14ac:dyDescent="0.2">
      <c r="B1208" s="41"/>
      <c r="C1208" s="41"/>
      <c r="D1208" s="41"/>
    </row>
    <row r="1209" spans="2:4" x14ac:dyDescent="0.2">
      <c r="B1209" s="41"/>
      <c r="C1209" s="41"/>
      <c r="D1209" s="41"/>
    </row>
    <row r="1210" spans="2:4" x14ac:dyDescent="0.2">
      <c r="B1210" s="41"/>
      <c r="C1210" s="41"/>
      <c r="D1210" s="41"/>
    </row>
    <row r="1211" spans="2:4" x14ac:dyDescent="0.2">
      <c r="B1211" s="41"/>
      <c r="C1211" s="41"/>
      <c r="D1211" s="41"/>
    </row>
    <row r="1212" spans="2:4" x14ac:dyDescent="0.2">
      <c r="B1212" s="41"/>
      <c r="C1212" s="41"/>
      <c r="D1212" s="41"/>
    </row>
    <row r="1213" spans="2:4" x14ac:dyDescent="0.2">
      <c r="B1213" s="41"/>
      <c r="C1213" s="41"/>
      <c r="D1213" s="41"/>
    </row>
    <row r="1214" spans="2:4" x14ac:dyDescent="0.2">
      <c r="B1214" s="41"/>
      <c r="C1214" s="41"/>
      <c r="D1214" s="41"/>
    </row>
    <row r="1215" spans="2:4" x14ac:dyDescent="0.2">
      <c r="B1215" s="41"/>
      <c r="C1215" s="41"/>
      <c r="D1215" s="41"/>
    </row>
    <row r="1216" spans="2:4" x14ac:dyDescent="0.2">
      <c r="B1216" s="41"/>
      <c r="C1216" s="41"/>
      <c r="D1216" s="41"/>
    </row>
    <row r="1217" spans="2:4" x14ac:dyDescent="0.2">
      <c r="B1217" s="41"/>
      <c r="C1217" s="41"/>
      <c r="D1217" s="41"/>
    </row>
    <row r="1218" spans="2:4" x14ac:dyDescent="0.2">
      <c r="B1218" s="41"/>
      <c r="C1218" s="41"/>
      <c r="D1218" s="41"/>
    </row>
    <row r="1219" spans="2:4" x14ac:dyDescent="0.2">
      <c r="B1219" s="41"/>
      <c r="C1219" s="41"/>
      <c r="D1219" s="41"/>
    </row>
    <row r="1220" spans="2:4" x14ac:dyDescent="0.2">
      <c r="B1220" s="41"/>
      <c r="C1220" s="41"/>
      <c r="D1220" s="41"/>
    </row>
    <row r="1221" spans="2:4" x14ac:dyDescent="0.2">
      <c r="B1221" s="41"/>
      <c r="C1221" s="41"/>
      <c r="D1221" s="41"/>
    </row>
    <row r="1222" spans="2:4" x14ac:dyDescent="0.2">
      <c r="B1222" s="41"/>
      <c r="C1222" s="41"/>
      <c r="D1222" s="41"/>
    </row>
    <row r="1223" spans="2:4" x14ac:dyDescent="0.2">
      <c r="B1223" s="41"/>
      <c r="C1223" s="41"/>
      <c r="D1223" s="41"/>
    </row>
    <row r="1224" spans="2:4" x14ac:dyDescent="0.2">
      <c r="B1224" s="41"/>
      <c r="C1224" s="41"/>
      <c r="D1224" s="41"/>
    </row>
    <row r="1225" spans="2:4" x14ac:dyDescent="0.2">
      <c r="B1225" s="41"/>
      <c r="C1225" s="41"/>
      <c r="D1225" s="41"/>
    </row>
    <row r="1226" spans="2:4" x14ac:dyDescent="0.2">
      <c r="B1226" s="41"/>
      <c r="C1226" s="41"/>
      <c r="D1226" s="41"/>
    </row>
    <row r="1227" spans="2:4" x14ac:dyDescent="0.2">
      <c r="B1227" s="41"/>
      <c r="C1227" s="41"/>
      <c r="D1227" s="41"/>
    </row>
    <row r="1228" spans="2:4" x14ac:dyDescent="0.2">
      <c r="B1228" s="41"/>
      <c r="C1228" s="41"/>
      <c r="D1228" s="41"/>
    </row>
    <row r="1229" spans="2:4" x14ac:dyDescent="0.2">
      <c r="B1229" s="41"/>
      <c r="C1229" s="41"/>
      <c r="D1229" s="41"/>
    </row>
    <row r="1230" spans="2:4" x14ac:dyDescent="0.2">
      <c r="B1230" s="41"/>
      <c r="C1230" s="41"/>
      <c r="D1230" s="41"/>
    </row>
    <row r="1231" spans="2:4" x14ac:dyDescent="0.2">
      <c r="B1231" s="41"/>
      <c r="C1231" s="41"/>
      <c r="D1231" s="41"/>
    </row>
    <row r="1232" spans="2:4" x14ac:dyDescent="0.2">
      <c r="B1232" s="41"/>
      <c r="C1232" s="41"/>
      <c r="D1232" s="41"/>
    </row>
    <row r="1233" spans="2:4" x14ac:dyDescent="0.2">
      <c r="B1233" s="41"/>
      <c r="C1233" s="41"/>
      <c r="D1233" s="41"/>
    </row>
    <row r="1234" spans="2:4" x14ac:dyDescent="0.2">
      <c r="B1234" s="41"/>
      <c r="C1234" s="41"/>
      <c r="D1234" s="41"/>
    </row>
    <row r="1235" spans="2:4" x14ac:dyDescent="0.2">
      <c r="B1235" s="41"/>
      <c r="C1235" s="41"/>
      <c r="D1235" s="41"/>
    </row>
    <row r="1236" spans="2:4" x14ac:dyDescent="0.2">
      <c r="B1236" s="41"/>
      <c r="C1236" s="41"/>
      <c r="D1236" s="41"/>
    </row>
    <row r="1237" spans="2:4" x14ac:dyDescent="0.2">
      <c r="B1237" s="41"/>
      <c r="C1237" s="41"/>
      <c r="D1237" s="41"/>
    </row>
    <row r="1238" spans="2:4" x14ac:dyDescent="0.2">
      <c r="B1238" s="41"/>
      <c r="C1238" s="41"/>
      <c r="D1238" s="41"/>
    </row>
    <row r="1239" spans="2:4" x14ac:dyDescent="0.2">
      <c r="B1239" s="41"/>
      <c r="C1239" s="41"/>
      <c r="D1239" s="41"/>
    </row>
    <row r="1240" spans="2:4" x14ac:dyDescent="0.2">
      <c r="B1240" s="41"/>
      <c r="C1240" s="41"/>
      <c r="D1240" s="41"/>
    </row>
    <row r="1241" spans="2:4" x14ac:dyDescent="0.2">
      <c r="B1241" s="41"/>
      <c r="C1241" s="41"/>
      <c r="D1241" s="41"/>
    </row>
    <row r="1242" spans="2:4" x14ac:dyDescent="0.2">
      <c r="B1242" s="41"/>
      <c r="C1242" s="41"/>
      <c r="D1242" s="41"/>
    </row>
    <row r="1243" spans="2:4" x14ac:dyDescent="0.2">
      <c r="B1243" s="41"/>
      <c r="C1243" s="41"/>
      <c r="D1243" s="41"/>
    </row>
    <row r="1244" spans="2:4" x14ac:dyDescent="0.2">
      <c r="B1244" s="41"/>
      <c r="C1244" s="41"/>
      <c r="D1244" s="41"/>
    </row>
    <row r="1245" spans="2:4" x14ac:dyDescent="0.2">
      <c r="B1245" s="41"/>
      <c r="C1245" s="41"/>
      <c r="D1245" s="41"/>
    </row>
    <row r="1246" spans="2:4" x14ac:dyDescent="0.2">
      <c r="B1246" s="41"/>
      <c r="C1246" s="41"/>
      <c r="D1246" s="41"/>
    </row>
    <row r="1247" spans="2:4" x14ac:dyDescent="0.2">
      <c r="B1247" s="41"/>
      <c r="C1247" s="41"/>
      <c r="D1247" s="41"/>
    </row>
    <row r="1248" spans="2:4" x14ac:dyDescent="0.2">
      <c r="B1248" s="41"/>
      <c r="C1248" s="41"/>
      <c r="D1248" s="41"/>
    </row>
    <row r="1249" spans="2:4" x14ac:dyDescent="0.2">
      <c r="B1249" s="41"/>
      <c r="C1249" s="41"/>
      <c r="D1249" s="41"/>
    </row>
    <row r="1250" spans="2:4" x14ac:dyDescent="0.2">
      <c r="B1250" s="41"/>
      <c r="C1250" s="41"/>
      <c r="D1250" s="41"/>
    </row>
    <row r="1251" spans="2:4" x14ac:dyDescent="0.2">
      <c r="B1251" s="41"/>
      <c r="C1251" s="41"/>
      <c r="D1251" s="41"/>
    </row>
    <row r="1252" spans="2:4" x14ac:dyDescent="0.2">
      <c r="B1252" s="41"/>
      <c r="C1252" s="41"/>
      <c r="D1252" s="41"/>
    </row>
    <row r="1253" spans="2:4" x14ac:dyDescent="0.2">
      <c r="B1253" s="41"/>
      <c r="C1253" s="41"/>
      <c r="D1253" s="41"/>
    </row>
    <row r="1254" spans="2:4" x14ac:dyDescent="0.2">
      <c r="B1254" s="41"/>
      <c r="C1254" s="41"/>
      <c r="D1254" s="41"/>
    </row>
    <row r="1255" spans="2:4" x14ac:dyDescent="0.2">
      <c r="B1255" s="41"/>
      <c r="C1255" s="41"/>
      <c r="D1255" s="41"/>
    </row>
    <row r="1256" spans="2:4" x14ac:dyDescent="0.2">
      <c r="B1256" s="41"/>
      <c r="C1256" s="41"/>
      <c r="D1256" s="41"/>
    </row>
    <row r="1257" spans="2:4" x14ac:dyDescent="0.2">
      <c r="B1257" s="41"/>
      <c r="C1257" s="41"/>
      <c r="D1257" s="41"/>
    </row>
    <row r="1258" spans="2:4" x14ac:dyDescent="0.2">
      <c r="B1258" s="41"/>
      <c r="C1258" s="41"/>
      <c r="D1258" s="41"/>
    </row>
    <row r="1259" spans="2:4" x14ac:dyDescent="0.2">
      <c r="B1259" s="41"/>
      <c r="C1259" s="41"/>
      <c r="D1259" s="41"/>
    </row>
    <row r="1260" spans="2:4" x14ac:dyDescent="0.2">
      <c r="B1260" s="41"/>
      <c r="C1260" s="41"/>
      <c r="D1260" s="41"/>
    </row>
    <row r="1261" spans="2:4" x14ac:dyDescent="0.2">
      <c r="B1261" s="41"/>
      <c r="C1261" s="41"/>
      <c r="D1261" s="41"/>
    </row>
    <row r="1262" spans="2:4" x14ac:dyDescent="0.2">
      <c r="B1262" s="41"/>
      <c r="C1262" s="41"/>
      <c r="D1262" s="41"/>
    </row>
    <row r="1263" spans="2:4" x14ac:dyDescent="0.2">
      <c r="B1263" s="41"/>
      <c r="C1263" s="41"/>
      <c r="D1263" s="41"/>
    </row>
    <row r="1264" spans="2:4" x14ac:dyDescent="0.2">
      <c r="B1264" s="41"/>
      <c r="C1264" s="41"/>
      <c r="D1264" s="41"/>
    </row>
    <row r="1265" spans="2:4" x14ac:dyDescent="0.2">
      <c r="B1265" s="41"/>
      <c r="C1265" s="41"/>
      <c r="D1265" s="41"/>
    </row>
    <row r="1266" spans="2:4" x14ac:dyDescent="0.2">
      <c r="B1266" s="41"/>
      <c r="C1266" s="41"/>
      <c r="D1266" s="41"/>
    </row>
    <row r="1267" spans="2:4" x14ac:dyDescent="0.2">
      <c r="B1267" s="41"/>
      <c r="C1267" s="41"/>
      <c r="D1267" s="41"/>
    </row>
    <row r="1268" spans="2:4" x14ac:dyDescent="0.2">
      <c r="B1268" s="41"/>
      <c r="C1268" s="41"/>
      <c r="D1268" s="41"/>
    </row>
    <row r="1269" spans="2:4" x14ac:dyDescent="0.2">
      <c r="B1269" s="41"/>
      <c r="C1269" s="41"/>
      <c r="D1269" s="41"/>
    </row>
    <row r="1270" spans="2:4" x14ac:dyDescent="0.2">
      <c r="B1270" s="41"/>
      <c r="C1270" s="41"/>
      <c r="D1270" s="41"/>
    </row>
    <row r="1271" spans="2:4" x14ac:dyDescent="0.2">
      <c r="B1271" s="41"/>
      <c r="C1271" s="41"/>
      <c r="D1271" s="41"/>
    </row>
    <row r="1272" spans="2:4" x14ac:dyDescent="0.2">
      <c r="B1272" s="41"/>
      <c r="C1272" s="41"/>
      <c r="D1272" s="41"/>
    </row>
    <row r="1273" spans="2:4" x14ac:dyDescent="0.2">
      <c r="B1273" s="41"/>
      <c r="C1273" s="41"/>
      <c r="D1273" s="41"/>
    </row>
    <row r="1274" spans="2:4" x14ac:dyDescent="0.2">
      <c r="B1274" s="41"/>
      <c r="C1274" s="41"/>
      <c r="D1274" s="41"/>
    </row>
    <row r="1275" spans="2:4" x14ac:dyDescent="0.2">
      <c r="B1275" s="41"/>
      <c r="C1275" s="41"/>
      <c r="D1275" s="41"/>
    </row>
    <row r="1276" spans="2:4" x14ac:dyDescent="0.2">
      <c r="B1276" s="41"/>
      <c r="C1276" s="41"/>
      <c r="D1276" s="41"/>
    </row>
    <row r="1277" spans="2:4" x14ac:dyDescent="0.2">
      <c r="B1277" s="41"/>
      <c r="C1277" s="41"/>
      <c r="D1277" s="41"/>
    </row>
    <row r="1278" spans="2:4" x14ac:dyDescent="0.2">
      <c r="B1278" s="41"/>
      <c r="C1278" s="41"/>
      <c r="D1278" s="41"/>
    </row>
    <row r="1279" spans="2:4" x14ac:dyDescent="0.2">
      <c r="B1279" s="41"/>
      <c r="C1279" s="41"/>
      <c r="D1279" s="41"/>
    </row>
    <row r="1280" spans="2:4" x14ac:dyDescent="0.2">
      <c r="B1280" s="41"/>
      <c r="C1280" s="41"/>
      <c r="D1280" s="41"/>
    </row>
    <row r="1281" spans="2:4" x14ac:dyDescent="0.2">
      <c r="B1281" s="41"/>
      <c r="C1281" s="41"/>
      <c r="D1281" s="41"/>
    </row>
    <row r="1282" spans="2:4" x14ac:dyDescent="0.2">
      <c r="B1282" s="41"/>
      <c r="C1282" s="41"/>
      <c r="D1282" s="41"/>
    </row>
    <row r="1283" spans="2:4" x14ac:dyDescent="0.2">
      <c r="B1283" s="41"/>
      <c r="C1283" s="41"/>
      <c r="D1283" s="41"/>
    </row>
    <row r="1284" spans="2:4" x14ac:dyDescent="0.2">
      <c r="B1284" s="41"/>
      <c r="C1284" s="41"/>
      <c r="D1284" s="41"/>
    </row>
    <row r="1285" spans="2:4" x14ac:dyDescent="0.2">
      <c r="B1285" s="41"/>
      <c r="C1285" s="41"/>
      <c r="D1285" s="41"/>
    </row>
    <row r="1286" spans="2:4" x14ac:dyDescent="0.2">
      <c r="B1286" s="41"/>
      <c r="C1286" s="41"/>
      <c r="D1286" s="41"/>
    </row>
    <row r="1287" spans="2:4" x14ac:dyDescent="0.2">
      <c r="B1287" s="41"/>
      <c r="C1287" s="41"/>
      <c r="D1287" s="41"/>
    </row>
    <row r="1288" spans="2:4" x14ac:dyDescent="0.2">
      <c r="B1288" s="41"/>
      <c r="C1288" s="41"/>
      <c r="D1288" s="41"/>
    </row>
    <row r="1289" spans="2:4" x14ac:dyDescent="0.2">
      <c r="B1289" s="41"/>
      <c r="C1289" s="41"/>
      <c r="D1289" s="41"/>
    </row>
    <row r="1290" spans="2:4" x14ac:dyDescent="0.2">
      <c r="B1290" s="41"/>
      <c r="C1290" s="41"/>
      <c r="D1290" s="41"/>
    </row>
    <row r="1291" spans="2:4" x14ac:dyDescent="0.2">
      <c r="B1291" s="41"/>
      <c r="C1291" s="41"/>
      <c r="D1291" s="41"/>
    </row>
    <row r="1292" spans="2:4" x14ac:dyDescent="0.2">
      <c r="B1292" s="41"/>
      <c r="C1292" s="41"/>
      <c r="D1292" s="41"/>
    </row>
    <row r="1293" spans="2:4" x14ac:dyDescent="0.2">
      <c r="B1293" s="41"/>
      <c r="C1293" s="41"/>
      <c r="D1293" s="41"/>
    </row>
    <row r="1294" spans="2:4" x14ac:dyDescent="0.2">
      <c r="B1294" s="41"/>
      <c r="C1294" s="41"/>
      <c r="D1294" s="41"/>
    </row>
    <row r="1295" spans="2:4" x14ac:dyDescent="0.2">
      <c r="B1295" s="41"/>
      <c r="C1295" s="41"/>
      <c r="D1295" s="41"/>
    </row>
    <row r="1296" spans="2:4" x14ac:dyDescent="0.2">
      <c r="B1296" s="41"/>
      <c r="C1296" s="41"/>
      <c r="D1296" s="41"/>
    </row>
    <row r="1297" spans="2:4" x14ac:dyDescent="0.2">
      <c r="B1297" s="41"/>
      <c r="C1297" s="41"/>
      <c r="D1297" s="41"/>
    </row>
    <row r="1298" spans="2:4" x14ac:dyDescent="0.2">
      <c r="B1298" s="41"/>
      <c r="C1298" s="41"/>
      <c r="D1298" s="41"/>
    </row>
    <row r="1299" spans="2:4" x14ac:dyDescent="0.2">
      <c r="B1299" s="41"/>
      <c r="C1299" s="41"/>
      <c r="D1299" s="41"/>
    </row>
    <row r="1300" spans="2:4" x14ac:dyDescent="0.2">
      <c r="B1300" s="41"/>
      <c r="C1300" s="41"/>
      <c r="D1300" s="41"/>
    </row>
    <row r="1301" spans="2:4" x14ac:dyDescent="0.2">
      <c r="B1301" s="41"/>
      <c r="C1301" s="41"/>
      <c r="D1301" s="41"/>
    </row>
    <row r="1302" spans="2:4" x14ac:dyDescent="0.2">
      <c r="B1302" s="41"/>
      <c r="C1302" s="41"/>
      <c r="D1302" s="41"/>
    </row>
    <row r="1303" spans="2:4" x14ac:dyDescent="0.2">
      <c r="B1303" s="41"/>
      <c r="C1303" s="41"/>
      <c r="D1303" s="41"/>
    </row>
    <row r="1304" spans="2:4" x14ac:dyDescent="0.2">
      <c r="B1304" s="41"/>
      <c r="C1304" s="41"/>
      <c r="D1304" s="41"/>
    </row>
    <row r="1305" spans="2:4" x14ac:dyDescent="0.2">
      <c r="B1305" s="41"/>
      <c r="C1305" s="41"/>
      <c r="D1305" s="41"/>
    </row>
    <row r="1306" spans="2:4" x14ac:dyDescent="0.2">
      <c r="B1306" s="41"/>
      <c r="C1306" s="41"/>
      <c r="D1306" s="41"/>
    </row>
    <row r="1307" spans="2:4" x14ac:dyDescent="0.2">
      <c r="B1307" s="41"/>
      <c r="C1307" s="41"/>
      <c r="D1307" s="41"/>
    </row>
    <row r="1308" spans="2:4" x14ac:dyDescent="0.2">
      <c r="B1308" s="41"/>
      <c r="C1308" s="41"/>
      <c r="D1308" s="41"/>
    </row>
    <row r="1309" spans="2:4" x14ac:dyDescent="0.2">
      <c r="B1309" s="41"/>
      <c r="C1309" s="41"/>
      <c r="D1309" s="41"/>
    </row>
    <row r="1310" spans="2:4" x14ac:dyDescent="0.2">
      <c r="B1310" s="41"/>
      <c r="C1310" s="41"/>
      <c r="D1310" s="41"/>
    </row>
    <row r="1311" spans="2:4" x14ac:dyDescent="0.2">
      <c r="B1311" s="41"/>
      <c r="C1311" s="41"/>
      <c r="D1311" s="41"/>
    </row>
    <row r="1312" spans="2:4" x14ac:dyDescent="0.2">
      <c r="B1312" s="41"/>
      <c r="C1312" s="41"/>
      <c r="D1312" s="41"/>
    </row>
    <row r="1313" spans="2:4" x14ac:dyDescent="0.2">
      <c r="B1313" s="41"/>
      <c r="C1313" s="41"/>
      <c r="D1313" s="41"/>
    </row>
    <row r="1314" spans="2:4" x14ac:dyDescent="0.2">
      <c r="B1314" s="41"/>
      <c r="C1314" s="41"/>
      <c r="D1314" s="41"/>
    </row>
    <row r="1315" spans="2:4" x14ac:dyDescent="0.2">
      <c r="B1315" s="41"/>
      <c r="C1315" s="41"/>
      <c r="D1315" s="41"/>
    </row>
    <row r="1316" spans="2:4" x14ac:dyDescent="0.2">
      <c r="B1316" s="41"/>
      <c r="C1316" s="41"/>
      <c r="D1316" s="41"/>
    </row>
    <row r="1317" spans="2:4" x14ac:dyDescent="0.2">
      <c r="B1317" s="41"/>
      <c r="C1317" s="41"/>
      <c r="D1317" s="41"/>
    </row>
    <row r="1318" spans="2:4" x14ac:dyDescent="0.2">
      <c r="B1318" s="41"/>
      <c r="C1318" s="41"/>
      <c r="D1318" s="41"/>
    </row>
    <row r="1319" spans="2:4" x14ac:dyDescent="0.2">
      <c r="B1319" s="41"/>
      <c r="C1319" s="41"/>
      <c r="D1319" s="41"/>
    </row>
    <row r="1320" spans="2:4" x14ac:dyDescent="0.2">
      <c r="B1320" s="41"/>
      <c r="C1320" s="41"/>
      <c r="D1320" s="41"/>
    </row>
    <row r="1321" spans="2:4" x14ac:dyDescent="0.2">
      <c r="B1321" s="41"/>
      <c r="C1321" s="41"/>
      <c r="D1321" s="41"/>
    </row>
    <row r="1322" spans="2:4" x14ac:dyDescent="0.2">
      <c r="B1322" s="41"/>
      <c r="C1322" s="41"/>
      <c r="D1322" s="41"/>
    </row>
    <row r="1323" spans="2:4" x14ac:dyDescent="0.2">
      <c r="B1323" s="41"/>
      <c r="C1323" s="41"/>
      <c r="D1323" s="41"/>
    </row>
    <row r="1324" spans="2:4" x14ac:dyDescent="0.2">
      <c r="B1324" s="41"/>
      <c r="C1324" s="41"/>
      <c r="D1324" s="41"/>
    </row>
    <row r="1325" spans="2:4" x14ac:dyDescent="0.2">
      <c r="B1325" s="41"/>
      <c r="C1325" s="41"/>
      <c r="D1325" s="41"/>
    </row>
    <row r="1326" spans="2:4" x14ac:dyDescent="0.2">
      <c r="B1326" s="41"/>
      <c r="C1326" s="41"/>
      <c r="D1326" s="41"/>
    </row>
    <row r="1327" spans="2:4" x14ac:dyDescent="0.2">
      <c r="B1327" s="41"/>
      <c r="C1327" s="41"/>
      <c r="D1327" s="41"/>
    </row>
    <row r="1328" spans="2:4" x14ac:dyDescent="0.2">
      <c r="B1328" s="41"/>
      <c r="C1328" s="41"/>
      <c r="D1328" s="41"/>
    </row>
    <row r="1329" spans="2:4" x14ac:dyDescent="0.2">
      <c r="B1329" s="41"/>
      <c r="C1329" s="41"/>
      <c r="D1329" s="41"/>
    </row>
    <row r="1330" spans="2:4" x14ac:dyDescent="0.2">
      <c r="B1330" s="41"/>
      <c r="C1330" s="41"/>
      <c r="D1330" s="41"/>
    </row>
    <row r="1331" spans="2:4" x14ac:dyDescent="0.2">
      <c r="B1331" s="41"/>
      <c r="C1331" s="41"/>
      <c r="D1331" s="41"/>
    </row>
    <row r="1332" spans="2:4" x14ac:dyDescent="0.2">
      <c r="B1332" s="41"/>
      <c r="C1332" s="41"/>
      <c r="D1332" s="41"/>
    </row>
    <row r="1333" spans="2:4" x14ac:dyDescent="0.2">
      <c r="B1333" s="41"/>
      <c r="C1333" s="41"/>
      <c r="D1333" s="41"/>
    </row>
    <row r="1334" spans="2:4" x14ac:dyDescent="0.2">
      <c r="B1334" s="41"/>
      <c r="C1334" s="41"/>
      <c r="D1334" s="41"/>
    </row>
    <row r="1335" spans="2:4" x14ac:dyDescent="0.2">
      <c r="B1335" s="41"/>
      <c r="C1335" s="41"/>
      <c r="D1335" s="41"/>
    </row>
    <row r="1336" spans="2:4" x14ac:dyDescent="0.2">
      <c r="B1336" s="41"/>
      <c r="C1336" s="41"/>
      <c r="D1336" s="41"/>
    </row>
    <row r="1337" spans="2:4" x14ac:dyDescent="0.2">
      <c r="B1337" s="41"/>
      <c r="C1337" s="41"/>
      <c r="D1337" s="41"/>
    </row>
    <row r="1338" spans="2:4" x14ac:dyDescent="0.2">
      <c r="B1338" s="41"/>
      <c r="C1338" s="41"/>
      <c r="D1338" s="41"/>
    </row>
    <row r="1339" spans="2:4" x14ac:dyDescent="0.2">
      <c r="B1339" s="41"/>
      <c r="C1339" s="41"/>
      <c r="D1339" s="41"/>
    </row>
    <row r="1340" spans="2:4" x14ac:dyDescent="0.2">
      <c r="B1340" s="41"/>
      <c r="C1340" s="41"/>
      <c r="D1340" s="41"/>
    </row>
    <row r="1341" spans="2:4" x14ac:dyDescent="0.2">
      <c r="B1341" s="41"/>
      <c r="C1341" s="41"/>
      <c r="D1341" s="41"/>
    </row>
    <row r="1342" spans="2:4" x14ac:dyDescent="0.2">
      <c r="B1342" s="41"/>
      <c r="C1342" s="41"/>
      <c r="D1342" s="41"/>
    </row>
    <row r="1343" spans="2:4" x14ac:dyDescent="0.2">
      <c r="B1343" s="41"/>
      <c r="C1343" s="41"/>
      <c r="D1343" s="41"/>
    </row>
    <row r="1344" spans="2:4" x14ac:dyDescent="0.2">
      <c r="B1344" s="41"/>
      <c r="C1344" s="41"/>
      <c r="D1344" s="41"/>
    </row>
    <row r="1345" spans="2:4" x14ac:dyDescent="0.2">
      <c r="B1345" s="41"/>
      <c r="C1345" s="41"/>
      <c r="D1345" s="41"/>
    </row>
    <row r="1346" spans="2:4" x14ac:dyDescent="0.2">
      <c r="B1346" s="41"/>
      <c r="C1346" s="41"/>
      <c r="D1346" s="41"/>
    </row>
    <row r="1347" spans="2:4" x14ac:dyDescent="0.2">
      <c r="B1347" s="41"/>
      <c r="C1347" s="41"/>
      <c r="D1347" s="41"/>
    </row>
    <row r="1348" spans="2:4" x14ac:dyDescent="0.2">
      <c r="B1348" s="41"/>
      <c r="C1348" s="41"/>
      <c r="D1348" s="41"/>
    </row>
    <row r="1349" spans="2:4" x14ac:dyDescent="0.2">
      <c r="B1349" s="41"/>
      <c r="C1349" s="41"/>
      <c r="D1349" s="41"/>
    </row>
    <row r="1350" spans="2:4" x14ac:dyDescent="0.2">
      <c r="B1350" s="41"/>
      <c r="C1350" s="41"/>
      <c r="D1350" s="41"/>
    </row>
    <row r="1351" spans="2:4" x14ac:dyDescent="0.2">
      <c r="B1351" s="41"/>
      <c r="C1351" s="41"/>
      <c r="D1351" s="41"/>
    </row>
    <row r="1352" spans="2:4" x14ac:dyDescent="0.2">
      <c r="B1352" s="41"/>
      <c r="C1352" s="41"/>
      <c r="D1352" s="41"/>
    </row>
    <row r="1353" spans="2:4" x14ac:dyDescent="0.2">
      <c r="B1353" s="41"/>
      <c r="C1353" s="41"/>
      <c r="D1353" s="41"/>
    </row>
    <row r="1354" spans="2:4" x14ac:dyDescent="0.2">
      <c r="B1354" s="41"/>
      <c r="C1354" s="41"/>
      <c r="D1354" s="41"/>
    </row>
    <row r="1355" spans="2:4" x14ac:dyDescent="0.2">
      <c r="B1355" s="41"/>
      <c r="C1355" s="41"/>
      <c r="D1355" s="41"/>
    </row>
    <row r="1356" spans="2:4" x14ac:dyDescent="0.2">
      <c r="B1356" s="41"/>
      <c r="C1356" s="41"/>
      <c r="D1356" s="41"/>
    </row>
    <row r="1357" spans="2:4" x14ac:dyDescent="0.2">
      <c r="B1357" s="41"/>
      <c r="C1357" s="41"/>
      <c r="D1357" s="41"/>
    </row>
    <row r="1358" spans="2:4" x14ac:dyDescent="0.2">
      <c r="B1358" s="41"/>
      <c r="C1358" s="41"/>
      <c r="D1358" s="41"/>
    </row>
    <row r="1359" spans="2:4" x14ac:dyDescent="0.2">
      <c r="B1359" s="41"/>
      <c r="C1359" s="41"/>
      <c r="D1359" s="41"/>
    </row>
    <row r="1360" spans="2:4" x14ac:dyDescent="0.2">
      <c r="B1360" s="41"/>
      <c r="C1360" s="41"/>
      <c r="D1360" s="41"/>
    </row>
    <row r="1361" spans="2:4" x14ac:dyDescent="0.2">
      <c r="B1361" s="41"/>
      <c r="C1361" s="41"/>
      <c r="D1361" s="41"/>
    </row>
    <row r="1362" spans="2:4" x14ac:dyDescent="0.2">
      <c r="B1362" s="41"/>
      <c r="C1362" s="41"/>
      <c r="D1362" s="41"/>
    </row>
    <row r="1363" spans="2:4" x14ac:dyDescent="0.2">
      <c r="B1363" s="41"/>
      <c r="C1363" s="41"/>
      <c r="D1363" s="41"/>
    </row>
    <row r="1364" spans="2:4" x14ac:dyDescent="0.2">
      <c r="B1364" s="41"/>
      <c r="C1364" s="41"/>
      <c r="D1364" s="41"/>
    </row>
    <row r="1365" spans="2:4" x14ac:dyDescent="0.2">
      <c r="B1365" s="41"/>
      <c r="C1365" s="41"/>
      <c r="D1365" s="41"/>
    </row>
    <row r="1366" spans="2:4" x14ac:dyDescent="0.2">
      <c r="B1366" s="41"/>
      <c r="C1366" s="41"/>
      <c r="D1366" s="41"/>
    </row>
    <row r="1367" spans="2:4" x14ac:dyDescent="0.2">
      <c r="B1367" s="41"/>
      <c r="C1367" s="41"/>
      <c r="D1367" s="41"/>
    </row>
    <row r="1368" spans="2:4" x14ac:dyDescent="0.2">
      <c r="B1368" s="41"/>
      <c r="C1368" s="41"/>
      <c r="D1368" s="41"/>
    </row>
    <row r="1369" spans="2:4" x14ac:dyDescent="0.2">
      <c r="B1369" s="41"/>
      <c r="C1369" s="41"/>
      <c r="D1369" s="41"/>
    </row>
    <row r="1370" spans="2:4" x14ac:dyDescent="0.2">
      <c r="B1370" s="41"/>
      <c r="C1370" s="41"/>
      <c r="D1370" s="41"/>
    </row>
    <row r="1371" spans="2:4" x14ac:dyDescent="0.2">
      <c r="B1371" s="41"/>
      <c r="C1371" s="41"/>
      <c r="D1371" s="41"/>
    </row>
    <row r="1372" spans="2:4" x14ac:dyDescent="0.2">
      <c r="B1372" s="41"/>
      <c r="C1372" s="41"/>
      <c r="D1372" s="41"/>
    </row>
    <row r="1373" spans="2:4" x14ac:dyDescent="0.2">
      <c r="B1373" s="41"/>
      <c r="C1373" s="41"/>
      <c r="D1373" s="41"/>
    </row>
    <row r="1374" spans="2:4" x14ac:dyDescent="0.2">
      <c r="B1374" s="41"/>
      <c r="C1374" s="41"/>
      <c r="D1374" s="41"/>
    </row>
    <row r="1375" spans="2:4" x14ac:dyDescent="0.2">
      <c r="B1375" s="41"/>
      <c r="C1375" s="41"/>
      <c r="D1375" s="41"/>
    </row>
    <row r="1376" spans="2:4" x14ac:dyDescent="0.2">
      <c r="B1376" s="41"/>
      <c r="C1376" s="41"/>
      <c r="D1376" s="41"/>
    </row>
    <row r="1377" spans="2:4" x14ac:dyDescent="0.2">
      <c r="B1377" s="41"/>
      <c r="C1377" s="41"/>
      <c r="D1377" s="41"/>
    </row>
    <row r="1378" spans="2:4" x14ac:dyDescent="0.2">
      <c r="B1378" s="41"/>
      <c r="C1378" s="41"/>
      <c r="D1378" s="41"/>
    </row>
    <row r="1379" spans="2:4" x14ac:dyDescent="0.2">
      <c r="B1379" s="41"/>
      <c r="C1379" s="41"/>
      <c r="D1379" s="41"/>
    </row>
    <row r="1380" spans="2:4" x14ac:dyDescent="0.2">
      <c r="B1380" s="41"/>
      <c r="C1380" s="41"/>
      <c r="D1380" s="41"/>
    </row>
    <row r="1381" spans="2:4" x14ac:dyDescent="0.2">
      <c r="B1381" s="41"/>
      <c r="C1381" s="41"/>
      <c r="D1381" s="41"/>
    </row>
    <row r="1382" spans="2:4" x14ac:dyDescent="0.2">
      <c r="B1382" s="41"/>
      <c r="C1382" s="41"/>
      <c r="D1382" s="41"/>
    </row>
    <row r="1383" spans="2:4" x14ac:dyDescent="0.2">
      <c r="B1383" s="41"/>
      <c r="C1383" s="41"/>
      <c r="D1383" s="41"/>
    </row>
    <row r="1384" spans="2:4" x14ac:dyDescent="0.2">
      <c r="B1384" s="41"/>
      <c r="C1384" s="41"/>
      <c r="D1384" s="41"/>
    </row>
    <row r="1385" spans="2:4" x14ac:dyDescent="0.2">
      <c r="B1385" s="41"/>
      <c r="C1385" s="41"/>
      <c r="D1385" s="41"/>
    </row>
    <row r="1386" spans="2:4" x14ac:dyDescent="0.2">
      <c r="B1386" s="41"/>
      <c r="C1386" s="41"/>
      <c r="D1386" s="41"/>
    </row>
    <row r="1387" spans="2:4" x14ac:dyDescent="0.2">
      <c r="B1387" s="41"/>
      <c r="C1387" s="41"/>
      <c r="D1387" s="41"/>
    </row>
    <row r="1388" spans="2:4" x14ac:dyDescent="0.2">
      <c r="B1388" s="41"/>
      <c r="C1388" s="41"/>
      <c r="D1388" s="41"/>
    </row>
    <row r="1389" spans="2:4" x14ac:dyDescent="0.2">
      <c r="B1389" s="41"/>
      <c r="C1389" s="41"/>
      <c r="D1389" s="41"/>
    </row>
    <row r="1390" spans="2:4" x14ac:dyDescent="0.2">
      <c r="B1390" s="41"/>
      <c r="C1390" s="41"/>
      <c r="D1390" s="41"/>
    </row>
    <row r="1391" spans="2:4" x14ac:dyDescent="0.2">
      <c r="B1391" s="41"/>
      <c r="C1391" s="41"/>
      <c r="D1391" s="41"/>
    </row>
    <row r="1392" spans="2:4" x14ac:dyDescent="0.2">
      <c r="B1392" s="41"/>
      <c r="C1392" s="41"/>
      <c r="D1392" s="41"/>
    </row>
    <row r="1393" spans="2:4" x14ac:dyDescent="0.2">
      <c r="B1393" s="41"/>
      <c r="C1393" s="41"/>
      <c r="D1393" s="41"/>
    </row>
    <row r="1394" spans="2:4" x14ac:dyDescent="0.2">
      <c r="B1394" s="41"/>
      <c r="C1394" s="41"/>
      <c r="D1394" s="41"/>
    </row>
    <row r="1395" spans="2:4" x14ac:dyDescent="0.2">
      <c r="B1395" s="41"/>
      <c r="C1395" s="41"/>
      <c r="D1395" s="41"/>
    </row>
    <row r="1396" spans="2:4" x14ac:dyDescent="0.2">
      <c r="B1396" s="41"/>
      <c r="C1396" s="41"/>
      <c r="D1396" s="41"/>
    </row>
    <row r="1397" spans="2:4" x14ac:dyDescent="0.2">
      <c r="B1397" s="41"/>
      <c r="C1397" s="41"/>
      <c r="D1397" s="41"/>
    </row>
    <row r="1398" spans="2:4" x14ac:dyDescent="0.2">
      <c r="B1398" s="41"/>
      <c r="C1398" s="41"/>
      <c r="D1398" s="41"/>
    </row>
    <row r="1399" spans="2:4" x14ac:dyDescent="0.2">
      <c r="B1399" s="41"/>
      <c r="C1399" s="41"/>
      <c r="D1399" s="41"/>
    </row>
    <row r="1400" spans="2:4" x14ac:dyDescent="0.2">
      <c r="B1400" s="41"/>
      <c r="C1400" s="41"/>
      <c r="D1400" s="41"/>
    </row>
    <row r="1401" spans="2:4" x14ac:dyDescent="0.2">
      <c r="B1401" s="41"/>
      <c r="C1401" s="41"/>
      <c r="D1401" s="41"/>
    </row>
    <row r="1402" spans="2:4" x14ac:dyDescent="0.2">
      <c r="B1402" s="41"/>
      <c r="C1402" s="41"/>
      <c r="D1402" s="41"/>
    </row>
    <row r="1403" spans="2:4" x14ac:dyDescent="0.2">
      <c r="B1403" s="41"/>
      <c r="C1403" s="41"/>
      <c r="D1403" s="41"/>
    </row>
    <row r="1404" spans="2:4" x14ac:dyDescent="0.2">
      <c r="B1404" s="41"/>
      <c r="C1404" s="41"/>
      <c r="D1404" s="41"/>
    </row>
    <row r="1405" spans="2:4" x14ac:dyDescent="0.2">
      <c r="B1405" s="41"/>
      <c r="C1405" s="41"/>
      <c r="D1405" s="41"/>
    </row>
    <row r="1406" spans="2:4" x14ac:dyDescent="0.2">
      <c r="B1406" s="41"/>
      <c r="C1406" s="41"/>
      <c r="D1406" s="41"/>
    </row>
    <row r="1407" spans="2:4" x14ac:dyDescent="0.2">
      <c r="B1407" s="41"/>
      <c r="C1407" s="41"/>
      <c r="D1407" s="41"/>
    </row>
    <row r="1408" spans="2:4" x14ac:dyDescent="0.2">
      <c r="B1408" s="41"/>
      <c r="C1408" s="41"/>
      <c r="D1408" s="41"/>
    </row>
    <row r="1409" spans="2:4" x14ac:dyDescent="0.2">
      <c r="B1409" s="41"/>
      <c r="C1409" s="41"/>
      <c r="D1409" s="41"/>
    </row>
    <row r="1410" spans="2:4" x14ac:dyDescent="0.2">
      <c r="B1410" s="41"/>
      <c r="C1410" s="41"/>
      <c r="D1410" s="41"/>
    </row>
    <row r="1411" spans="2:4" x14ac:dyDescent="0.2">
      <c r="B1411" s="41"/>
      <c r="C1411" s="41"/>
      <c r="D1411" s="41"/>
    </row>
    <row r="1412" spans="2:4" x14ac:dyDescent="0.2">
      <c r="B1412" s="41"/>
      <c r="C1412" s="41"/>
      <c r="D1412" s="41"/>
    </row>
    <row r="1413" spans="2:4" x14ac:dyDescent="0.2">
      <c r="B1413" s="41"/>
      <c r="C1413" s="41"/>
      <c r="D1413" s="41"/>
    </row>
    <row r="1414" spans="2:4" x14ac:dyDescent="0.2">
      <c r="B1414" s="41"/>
      <c r="C1414" s="41"/>
      <c r="D1414" s="41"/>
    </row>
    <row r="1415" spans="2:4" x14ac:dyDescent="0.2">
      <c r="B1415" s="41"/>
      <c r="C1415" s="41"/>
      <c r="D1415" s="41"/>
    </row>
    <row r="1416" spans="2:4" x14ac:dyDescent="0.2">
      <c r="B1416" s="41"/>
      <c r="C1416" s="41"/>
      <c r="D1416" s="41"/>
    </row>
    <row r="1417" spans="2:4" x14ac:dyDescent="0.2">
      <c r="B1417" s="41"/>
      <c r="C1417" s="41"/>
      <c r="D1417" s="41"/>
    </row>
    <row r="1418" spans="2:4" x14ac:dyDescent="0.2">
      <c r="B1418" s="41"/>
      <c r="C1418" s="41"/>
      <c r="D1418" s="41"/>
    </row>
    <row r="1419" spans="2:4" x14ac:dyDescent="0.2">
      <c r="B1419" s="41"/>
      <c r="C1419" s="41"/>
      <c r="D1419" s="41"/>
    </row>
    <row r="1420" spans="2:4" x14ac:dyDescent="0.2">
      <c r="B1420" s="41"/>
      <c r="C1420" s="41"/>
      <c r="D1420" s="41"/>
    </row>
    <row r="1421" spans="2:4" x14ac:dyDescent="0.2">
      <c r="B1421" s="41"/>
      <c r="C1421" s="41"/>
      <c r="D1421" s="41"/>
    </row>
    <row r="1422" spans="2:4" x14ac:dyDescent="0.2">
      <c r="B1422" s="41"/>
      <c r="C1422" s="41"/>
      <c r="D1422" s="41"/>
    </row>
    <row r="1423" spans="2:4" x14ac:dyDescent="0.2">
      <c r="B1423" s="41"/>
      <c r="C1423" s="41"/>
      <c r="D1423" s="41"/>
    </row>
    <row r="1424" spans="2:4" x14ac:dyDescent="0.2">
      <c r="B1424" s="41"/>
      <c r="C1424" s="41"/>
      <c r="D1424" s="41"/>
    </row>
    <row r="1425" spans="2:4" x14ac:dyDescent="0.2">
      <c r="B1425" s="41"/>
      <c r="C1425" s="41"/>
      <c r="D1425" s="41"/>
    </row>
    <row r="1426" spans="2:4" x14ac:dyDescent="0.2">
      <c r="B1426" s="41"/>
      <c r="C1426" s="41"/>
      <c r="D1426" s="41"/>
    </row>
    <row r="1427" spans="2:4" x14ac:dyDescent="0.2">
      <c r="B1427" s="41"/>
      <c r="C1427" s="41"/>
      <c r="D1427" s="41"/>
    </row>
    <row r="1428" spans="2:4" x14ac:dyDescent="0.2">
      <c r="B1428" s="41"/>
      <c r="C1428" s="41"/>
      <c r="D1428" s="41"/>
    </row>
    <row r="1429" spans="2:4" x14ac:dyDescent="0.2">
      <c r="B1429" s="41"/>
      <c r="C1429" s="41"/>
      <c r="D1429" s="41"/>
    </row>
    <row r="1430" spans="2:4" x14ac:dyDescent="0.2">
      <c r="B1430" s="41"/>
      <c r="C1430" s="41"/>
      <c r="D1430" s="41"/>
    </row>
    <row r="1431" spans="2:4" x14ac:dyDescent="0.2">
      <c r="B1431" s="41"/>
      <c r="C1431" s="41"/>
      <c r="D1431" s="41"/>
    </row>
    <row r="1432" spans="2:4" x14ac:dyDescent="0.2">
      <c r="B1432" s="41"/>
      <c r="C1432" s="41"/>
      <c r="D1432" s="41"/>
    </row>
    <row r="1433" spans="2:4" x14ac:dyDescent="0.2">
      <c r="B1433" s="41"/>
      <c r="C1433" s="41"/>
      <c r="D1433" s="41"/>
    </row>
    <row r="1434" spans="2:4" x14ac:dyDescent="0.2">
      <c r="B1434" s="41"/>
      <c r="C1434" s="41"/>
      <c r="D1434" s="41"/>
    </row>
    <row r="1435" spans="2:4" x14ac:dyDescent="0.2">
      <c r="B1435" s="41"/>
      <c r="C1435" s="41"/>
      <c r="D1435" s="41"/>
    </row>
    <row r="1436" spans="2:4" x14ac:dyDescent="0.2">
      <c r="B1436" s="41"/>
      <c r="C1436" s="41"/>
      <c r="D1436" s="41"/>
    </row>
    <row r="1437" spans="2:4" x14ac:dyDescent="0.2">
      <c r="B1437" s="41"/>
      <c r="C1437" s="41"/>
      <c r="D1437" s="41"/>
    </row>
    <row r="1438" spans="2:4" x14ac:dyDescent="0.2">
      <c r="B1438" s="41"/>
      <c r="C1438" s="41"/>
      <c r="D1438" s="41"/>
    </row>
    <row r="1439" spans="2:4" x14ac:dyDescent="0.2">
      <c r="B1439" s="41"/>
      <c r="C1439" s="41"/>
      <c r="D1439" s="41"/>
    </row>
    <row r="1440" spans="2:4" x14ac:dyDescent="0.2">
      <c r="B1440" s="41"/>
      <c r="C1440" s="41"/>
      <c r="D1440" s="41"/>
    </row>
    <row r="1441" spans="2:4" x14ac:dyDescent="0.2">
      <c r="B1441" s="41"/>
      <c r="C1441" s="41"/>
      <c r="D1441" s="41"/>
    </row>
    <row r="1442" spans="2:4" x14ac:dyDescent="0.2">
      <c r="B1442" s="41"/>
      <c r="C1442" s="41"/>
      <c r="D1442" s="41"/>
    </row>
    <row r="1443" spans="2:4" x14ac:dyDescent="0.2">
      <c r="B1443" s="41"/>
      <c r="C1443" s="41"/>
      <c r="D1443" s="41"/>
    </row>
    <row r="1444" spans="2:4" x14ac:dyDescent="0.2">
      <c r="B1444" s="41"/>
      <c r="C1444" s="41"/>
      <c r="D1444" s="41"/>
    </row>
    <row r="1445" spans="2:4" x14ac:dyDescent="0.2">
      <c r="B1445" s="41"/>
      <c r="C1445" s="41"/>
      <c r="D1445" s="41"/>
    </row>
    <row r="1446" spans="2:4" x14ac:dyDescent="0.2">
      <c r="B1446" s="41"/>
      <c r="C1446" s="41"/>
      <c r="D1446" s="41"/>
    </row>
    <row r="1447" spans="2:4" x14ac:dyDescent="0.2">
      <c r="B1447" s="41"/>
      <c r="C1447" s="41"/>
      <c r="D1447" s="41"/>
    </row>
    <row r="1448" spans="2:4" x14ac:dyDescent="0.2">
      <c r="B1448" s="41"/>
      <c r="C1448" s="41"/>
      <c r="D1448" s="41"/>
    </row>
    <row r="1449" spans="2:4" x14ac:dyDescent="0.2">
      <c r="B1449" s="41"/>
      <c r="C1449" s="41"/>
      <c r="D1449" s="41"/>
    </row>
    <row r="1450" spans="2:4" x14ac:dyDescent="0.2">
      <c r="B1450" s="41"/>
      <c r="C1450" s="41"/>
      <c r="D1450" s="41"/>
    </row>
    <row r="1451" spans="2:4" x14ac:dyDescent="0.2">
      <c r="B1451" s="41"/>
      <c r="C1451" s="41"/>
      <c r="D1451" s="41"/>
    </row>
    <row r="1452" spans="2:4" x14ac:dyDescent="0.2">
      <c r="B1452" s="41"/>
      <c r="C1452" s="41"/>
      <c r="D1452" s="41"/>
    </row>
    <row r="1453" spans="2:4" x14ac:dyDescent="0.2">
      <c r="B1453" s="41"/>
      <c r="C1453" s="41"/>
      <c r="D1453" s="41"/>
    </row>
    <row r="1454" spans="2:4" x14ac:dyDescent="0.2">
      <c r="B1454" s="41"/>
      <c r="C1454" s="41"/>
      <c r="D1454" s="41"/>
    </row>
    <row r="1455" spans="2:4" x14ac:dyDescent="0.2">
      <c r="B1455" s="41"/>
      <c r="C1455" s="41"/>
      <c r="D1455" s="41"/>
    </row>
    <row r="1456" spans="2:4" x14ac:dyDescent="0.2">
      <c r="B1456" s="41"/>
      <c r="C1456" s="41"/>
      <c r="D1456" s="41"/>
    </row>
    <row r="1457" spans="2:4" x14ac:dyDescent="0.2">
      <c r="B1457" s="41"/>
      <c r="C1457" s="41"/>
      <c r="D1457" s="41"/>
    </row>
    <row r="1458" spans="2:4" x14ac:dyDescent="0.2">
      <c r="B1458" s="41"/>
      <c r="C1458" s="41"/>
      <c r="D1458" s="41"/>
    </row>
    <row r="1459" spans="2:4" x14ac:dyDescent="0.2">
      <c r="B1459" s="41"/>
      <c r="C1459" s="41"/>
      <c r="D1459" s="41"/>
    </row>
    <row r="1460" spans="2:4" x14ac:dyDescent="0.2">
      <c r="B1460" s="41"/>
      <c r="C1460" s="41"/>
      <c r="D1460" s="41"/>
    </row>
    <row r="1461" spans="2:4" x14ac:dyDescent="0.2">
      <c r="B1461" s="41"/>
      <c r="C1461" s="41"/>
      <c r="D1461" s="41"/>
    </row>
    <row r="1462" spans="2:4" x14ac:dyDescent="0.2">
      <c r="B1462" s="41"/>
      <c r="C1462" s="41"/>
      <c r="D1462" s="41"/>
    </row>
    <row r="1463" spans="2:4" x14ac:dyDescent="0.2">
      <c r="B1463" s="41"/>
      <c r="C1463" s="41"/>
      <c r="D1463" s="41"/>
    </row>
    <row r="1464" spans="2:4" x14ac:dyDescent="0.2">
      <c r="B1464" s="41"/>
      <c r="C1464" s="41"/>
      <c r="D1464" s="41"/>
    </row>
    <row r="1465" spans="2:4" x14ac:dyDescent="0.2">
      <c r="B1465" s="41"/>
      <c r="C1465" s="41"/>
      <c r="D1465" s="41"/>
    </row>
    <row r="1466" spans="2:4" x14ac:dyDescent="0.2">
      <c r="B1466" s="41"/>
      <c r="C1466" s="41"/>
      <c r="D1466" s="41"/>
    </row>
    <row r="1467" spans="2:4" x14ac:dyDescent="0.2">
      <c r="B1467" s="41"/>
      <c r="C1467" s="41"/>
      <c r="D1467" s="41"/>
    </row>
    <row r="1468" spans="2:4" x14ac:dyDescent="0.2">
      <c r="B1468" s="41"/>
      <c r="C1468" s="41"/>
      <c r="D1468" s="41"/>
    </row>
    <row r="1469" spans="2:4" x14ac:dyDescent="0.2">
      <c r="B1469" s="41"/>
      <c r="C1469" s="41"/>
      <c r="D1469" s="41"/>
    </row>
    <row r="1470" spans="2:4" x14ac:dyDescent="0.2">
      <c r="B1470" s="41"/>
      <c r="C1470" s="41"/>
      <c r="D1470" s="41"/>
    </row>
    <row r="1471" spans="2:4" x14ac:dyDescent="0.2">
      <c r="B1471" s="41"/>
      <c r="C1471" s="41"/>
      <c r="D1471" s="41"/>
    </row>
    <row r="1472" spans="2:4" x14ac:dyDescent="0.2">
      <c r="B1472" s="41"/>
      <c r="C1472" s="41"/>
      <c r="D1472" s="41"/>
    </row>
    <row r="1473" spans="2:4" x14ac:dyDescent="0.2">
      <c r="B1473" s="41"/>
      <c r="C1473" s="41"/>
      <c r="D1473" s="41"/>
    </row>
    <row r="1474" spans="2:4" x14ac:dyDescent="0.2">
      <c r="B1474" s="41"/>
      <c r="C1474" s="41"/>
      <c r="D1474" s="41"/>
    </row>
    <row r="1475" spans="2:4" x14ac:dyDescent="0.2">
      <c r="B1475" s="41"/>
      <c r="C1475" s="41"/>
      <c r="D1475" s="41"/>
    </row>
    <row r="1476" spans="2:4" x14ac:dyDescent="0.2">
      <c r="B1476" s="41"/>
      <c r="C1476" s="41"/>
      <c r="D1476" s="41"/>
    </row>
    <row r="1477" spans="2:4" x14ac:dyDescent="0.2">
      <c r="B1477" s="41"/>
      <c r="C1477" s="41"/>
      <c r="D1477" s="41"/>
    </row>
    <row r="1478" spans="2:4" x14ac:dyDescent="0.2">
      <c r="B1478" s="41"/>
      <c r="C1478" s="41"/>
      <c r="D1478" s="41"/>
    </row>
    <row r="1479" spans="2:4" x14ac:dyDescent="0.2">
      <c r="B1479" s="41"/>
      <c r="C1479" s="41"/>
      <c r="D1479" s="41"/>
    </row>
    <row r="1480" spans="2:4" x14ac:dyDescent="0.2">
      <c r="B1480" s="41"/>
      <c r="C1480" s="41"/>
      <c r="D1480" s="41"/>
    </row>
    <row r="1481" spans="2:4" x14ac:dyDescent="0.2">
      <c r="B1481" s="41"/>
      <c r="C1481" s="41"/>
      <c r="D1481" s="41"/>
    </row>
    <row r="1482" spans="2:4" x14ac:dyDescent="0.2">
      <c r="B1482" s="41"/>
      <c r="C1482" s="41"/>
      <c r="D1482" s="41"/>
    </row>
    <row r="1483" spans="2:4" x14ac:dyDescent="0.2">
      <c r="B1483" s="41"/>
      <c r="C1483" s="41"/>
      <c r="D1483" s="41"/>
    </row>
    <row r="1484" spans="2:4" x14ac:dyDescent="0.2">
      <c r="B1484" s="41"/>
      <c r="C1484" s="41"/>
      <c r="D1484" s="41"/>
    </row>
    <row r="1485" spans="2:4" x14ac:dyDescent="0.2">
      <c r="B1485" s="41"/>
      <c r="C1485" s="41"/>
      <c r="D1485" s="41"/>
    </row>
    <row r="1486" spans="2:4" x14ac:dyDescent="0.2">
      <c r="B1486" s="41"/>
      <c r="C1486" s="41"/>
      <c r="D1486" s="41"/>
    </row>
    <row r="1487" spans="2:4" x14ac:dyDescent="0.2">
      <c r="B1487" s="41"/>
      <c r="C1487" s="41"/>
      <c r="D1487" s="41"/>
    </row>
    <row r="1488" spans="2:4" x14ac:dyDescent="0.2">
      <c r="B1488" s="41"/>
      <c r="C1488" s="41"/>
      <c r="D1488" s="41"/>
    </row>
    <row r="1489" spans="2:4" x14ac:dyDescent="0.2">
      <c r="B1489" s="41"/>
      <c r="C1489" s="41"/>
      <c r="D1489" s="41"/>
    </row>
    <row r="1490" spans="2:4" x14ac:dyDescent="0.2">
      <c r="B1490" s="41"/>
      <c r="C1490" s="41"/>
      <c r="D1490" s="41"/>
    </row>
    <row r="1491" spans="2:4" x14ac:dyDescent="0.2">
      <c r="B1491" s="41"/>
      <c r="C1491" s="41"/>
      <c r="D1491" s="41"/>
    </row>
    <row r="1492" spans="2:4" x14ac:dyDescent="0.2">
      <c r="B1492" s="41"/>
      <c r="C1492" s="41"/>
      <c r="D1492" s="41"/>
    </row>
    <row r="1493" spans="2:4" x14ac:dyDescent="0.2">
      <c r="B1493" s="41"/>
      <c r="C1493" s="41"/>
      <c r="D1493" s="41"/>
    </row>
    <row r="1494" spans="2:4" x14ac:dyDescent="0.2">
      <c r="B1494" s="41"/>
      <c r="C1494" s="41"/>
      <c r="D1494" s="41"/>
    </row>
    <row r="1495" spans="2:4" x14ac:dyDescent="0.2">
      <c r="B1495" s="41"/>
      <c r="C1495" s="41"/>
      <c r="D1495" s="41"/>
    </row>
    <row r="1496" spans="2:4" x14ac:dyDescent="0.2">
      <c r="B1496" s="41"/>
      <c r="C1496" s="41"/>
      <c r="D1496" s="41"/>
    </row>
    <row r="1497" spans="2:4" x14ac:dyDescent="0.2">
      <c r="B1497" s="41"/>
      <c r="C1497" s="41"/>
      <c r="D1497" s="41"/>
    </row>
    <row r="1498" spans="2:4" x14ac:dyDescent="0.2">
      <c r="B1498" s="41"/>
      <c r="C1498" s="41"/>
      <c r="D1498" s="41"/>
    </row>
    <row r="1499" spans="2:4" x14ac:dyDescent="0.2">
      <c r="B1499" s="41"/>
      <c r="C1499" s="41"/>
      <c r="D1499" s="41"/>
    </row>
    <row r="1500" spans="2:4" x14ac:dyDescent="0.2">
      <c r="B1500" s="41"/>
      <c r="C1500" s="41"/>
      <c r="D1500" s="41"/>
    </row>
    <row r="1501" spans="2:4" x14ac:dyDescent="0.2">
      <c r="B1501" s="41"/>
      <c r="C1501" s="41"/>
      <c r="D1501" s="41"/>
    </row>
    <row r="1502" spans="2:4" x14ac:dyDescent="0.2">
      <c r="B1502" s="41"/>
      <c r="C1502" s="41"/>
      <c r="D1502" s="41"/>
    </row>
    <row r="1503" spans="2:4" x14ac:dyDescent="0.2">
      <c r="B1503" s="41"/>
      <c r="C1503" s="41"/>
      <c r="D1503" s="41"/>
    </row>
    <row r="1504" spans="2:4" x14ac:dyDescent="0.2">
      <c r="B1504" s="41"/>
      <c r="C1504" s="41"/>
      <c r="D1504" s="41"/>
    </row>
    <row r="1505" spans="2:4" x14ac:dyDescent="0.2">
      <c r="B1505" s="41"/>
      <c r="C1505" s="41"/>
      <c r="D1505" s="41"/>
    </row>
    <row r="1506" spans="2:4" x14ac:dyDescent="0.2">
      <c r="B1506" s="41"/>
      <c r="C1506" s="41"/>
      <c r="D1506" s="41"/>
    </row>
    <row r="1507" spans="2:4" x14ac:dyDescent="0.2">
      <c r="B1507" s="41"/>
      <c r="C1507" s="41"/>
      <c r="D1507" s="41"/>
    </row>
    <row r="1508" spans="2:4" x14ac:dyDescent="0.2">
      <c r="B1508" s="41"/>
      <c r="C1508" s="41"/>
      <c r="D1508" s="41"/>
    </row>
    <row r="1509" spans="2:4" x14ac:dyDescent="0.2">
      <c r="B1509" s="41"/>
      <c r="C1509" s="41"/>
      <c r="D1509" s="41"/>
    </row>
    <row r="1510" spans="2:4" x14ac:dyDescent="0.2">
      <c r="B1510" s="41"/>
      <c r="C1510" s="41"/>
      <c r="D1510" s="41"/>
    </row>
    <row r="1511" spans="2:4" x14ac:dyDescent="0.2">
      <c r="B1511" s="41"/>
      <c r="C1511" s="41"/>
      <c r="D1511" s="41"/>
    </row>
    <row r="1512" spans="2:4" x14ac:dyDescent="0.2">
      <c r="B1512" s="41"/>
      <c r="C1512" s="41"/>
      <c r="D1512" s="41"/>
    </row>
    <row r="1513" spans="2:4" x14ac:dyDescent="0.2">
      <c r="B1513" s="41"/>
      <c r="C1513" s="41"/>
      <c r="D1513" s="41"/>
    </row>
    <row r="1514" spans="2:4" x14ac:dyDescent="0.2">
      <c r="B1514" s="41"/>
      <c r="C1514" s="41"/>
      <c r="D1514" s="41"/>
    </row>
    <row r="1515" spans="2:4" x14ac:dyDescent="0.2">
      <c r="B1515" s="41"/>
      <c r="C1515" s="41"/>
      <c r="D1515" s="41"/>
    </row>
    <row r="1516" spans="2:4" x14ac:dyDescent="0.2">
      <c r="B1516" s="41"/>
      <c r="C1516" s="41"/>
      <c r="D1516" s="41"/>
    </row>
    <row r="1517" spans="2:4" x14ac:dyDescent="0.2">
      <c r="B1517" s="41"/>
      <c r="C1517" s="41"/>
      <c r="D1517" s="41"/>
    </row>
    <row r="1518" spans="2:4" x14ac:dyDescent="0.2">
      <c r="B1518" s="41"/>
      <c r="C1518" s="41"/>
      <c r="D1518" s="41"/>
    </row>
    <row r="1519" spans="2:4" x14ac:dyDescent="0.2">
      <c r="B1519" s="41"/>
      <c r="C1519" s="41"/>
      <c r="D1519" s="41"/>
    </row>
    <row r="1520" spans="2:4" x14ac:dyDescent="0.2">
      <c r="B1520" s="41"/>
      <c r="C1520" s="41"/>
      <c r="D1520" s="41"/>
    </row>
    <row r="1521" spans="2:4" x14ac:dyDescent="0.2">
      <c r="B1521" s="41"/>
      <c r="C1521" s="41"/>
      <c r="D1521" s="41"/>
    </row>
    <row r="1522" spans="2:4" x14ac:dyDescent="0.2">
      <c r="B1522" s="41"/>
      <c r="C1522" s="41"/>
      <c r="D1522" s="41"/>
    </row>
    <row r="1523" spans="2:4" x14ac:dyDescent="0.2">
      <c r="B1523" s="41"/>
      <c r="C1523" s="41"/>
      <c r="D1523" s="41"/>
    </row>
    <row r="1524" spans="2:4" x14ac:dyDescent="0.2">
      <c r="B1524" s="41"/>
      <c r="C1524" s="41"/>
      <c r="D1524" s="41"/>
    </row>
    <row r="1525" spans="2:4" x14ac:dyDescent="0.2">
      <c r="B1525" s="41"/>
      <c r="C1525" s="41"/>
      <c r="D1525" s="41"/>
    </row>
    <row r="1526" spans="2:4" x14ac:dyDescent="0.2">
      <c r="B1526" s="41"/>
      <c r="C1526" s="41"/>
      <c r="D1526" s="41"/>
    </row>
    <row r="1527" spans="2:4" x14ac:dyDescent="0.2">
      <c r="B1527" s="41"/>
      <c r="C1527" s="41"/>
      <c r="D1527" s="41"/>
    </row>
    <row r="1528" spans="2:4" x14ac:dyDescent="0.2">
      <c r="B1528" s="41"/>
      <c r="C1528" s="41"/>
      <c r="D1528" s="41"/>
    </row>
    <row r="1529" spans="2:4" x14ac:dyDescent="0.2">
      <c r="B1529" s="41"/>
      <c r="C1529" s="41"/>
      <c r="D1529" s="41"/>
    </row>
    <row r="1530" spans="2:4" x14ac:dyDescent="0.2">
      <c r="B1530" s="41"/>
      <c r="C1530" s="41"/>
      <c r="D1530" s="41"/>
    </row>
    <row r="1531" spans="2:4" x14ac:dyDescent="0.2">
      <c r="B1531" s="41"/>
      <c r="C1531" s="41"/>
      <c r="D1531" s="41"/>
    </row>
    <row r="1532" spans="2:4" x14ac:dyDescent="0.2">
      <c r="B1532" s="41"/>
      <c r="C1532" s="41"/>
      <c r="D1532" s="41"/>
    </row>
    <row r="1533" spans="2:4" x14ac:dyDescent="0.2">
      <c r="B1533" s="41"/>
      <c r="C1533" s="41"/>
      <c r="D1533" s="41"/>
    </row>
    <row r="1534" spans="2:4" x14ac:dyDescent="0.2">
      <c r="B1534" s="41"/>
      <c r="C1534" s="41"/>
      <c r="D1534" s="41"/>
    </row>
    <row r="1535" spans="2:4" x14ac:dyDescent="0.2">
      <c r="B1535" s="41"/>
      <c r="C1535" s="41"/>
      <c r="D1535" s="41"/>
    </row>
    <row r="1536" spans="2:4" x14ac:dyDescent="0.2">
      <c r="B1536" s="41"/>
      <c r="C1536" s="41"/>
      <c r="D1536" s="41"/>
    </row>
    <row r="1537" spans="2:4" x14ac:dyDescent="0.2">
      <c r="B1537" s="41"/>
      <c r="C1537" s="41"/>
      <c r="D1537" s="41"/>
    </row>
    <row r="1538" spans="2:4" x14ac:dyDescent="0.2">
      <c r="B1538" s="41"/>
      <c r="C1538" s="41"/>
      <c r="D1538" s="41"/>
    </row>
    <row r="1539" spans="2:4" x14ac:dyDescent="0.2">
      <c r="B1539" s="41"/>
      <c r="C1539" s="41"/>
      <c r="D1539" s="41"/>
    </row>
    <row r="1540" spans="2:4" x14ac:dyDescent="0.2">
      <c r="B1540" s="41"/>
      <c r="C1540" s="41"/>
      <c r="D1540" s="41"/>
    </row>
    <row r="1541" spans="2:4" x14ac:dyDescent="0.2">
      <c r="B1541" s="41"/>
      <c r="C1541" s="41"/>
      <c r="D1541" s="41"/>
    </row>
    <row r="1542" spans="2:4" x14ac:dyDescent="0.2">
      <c r="B1542" s="41"/>
      <c r="C1542" s="41"/>
      <c r="D1542" s="41"/>
    </row>
    <row r="1543" spans="2:4" x14ac:dyDescent="0.2">
      <c r="B1543" s="41"/>
      <c r="C1543" s="41"/>
      <c r="D1543" s="41"/>
    </row>
    <row r="1544" spans="2:4" x14ac:dyDescent="0.2">
      <c r="B1544" s="41"/>
      <c r="C1544" s="41"/>
      <c r="D1544" s="41"/>
    </row>
    <row r="1545" spans="2:4" x14ac:dyDescent="0.2">
      <c r="B1545" s="41"/>
      <c r="C1545" s="41"/>
      <c r="D1545" s="41"/>
    </row>
    <row r="1546" spans="2:4" x14ac:dyDescent="0.2">
      <c r="B1546" s="41"/>
      <c r="C1546" s="41"/>
      <c r="D1546" s="41"/>
    </row>
    <row r="1547" spans="2:4" x14ac:dyDescent="0.2">
      <c r="B1547" s="41"/>
      <c r="C1547" s="41"/>
      <c r="D1547" s="41"/>
    </row>
    <row r="1548" spans="2:4" x14ac:dyDescent="0.2">
      <c r="B1548" s="41"/>
      <c r="C1548" s="41"/>
      <c r="D1548" s="41"/>
    </row>
    <row r="1549" spans="2:4" x14ac:dyDescent="0.2">
      <c r="B1549" s="41"/>
      <c r="C1549" s="41"/>
      <c r="D1549" s="41"/>
    </row>
    <row r="1550" spans="2:4" x14ac:dyDescent="0.2">
      <c r="B1550" s="41"/>
      <c r="C1550" s="41"/>
      <c r="D1550" s="41"/>
    </row>
    <row r="1551" spans="2:4" x14ac:dyDescent="0.2">
      <c r="B1551" s="41"/>
      <c r="C1551" s="41"/>
      <c r="D1551" s="41"/>
    </row>
    <row r="1552" spans="2:4" x14ac:dyDescent="0.2">
      <c r="B1552" s="41"/>
      <c r="C1552" s="41"/>
      <c r="D1552" s="41"/>
    </row>
    <row r="1553" spans="2:4" x14ac:dyDescent="0.2">
      <c r="B1553" s="41"/>
      <c r="C1553" s="41"/>
      <c r="D1553" s="41"/>
    </row>
    <row r="1554" spans="2:4" x14ac:dyDescent="0.2">
      <c r="B1554" s="41"/>
      <c r="C1554" s="41"/>
      <c r="D1554" s="41"/>
    </row>
    <row r="1555" spans="2:4" x14ac:dyDescent="0.2">
      <c r="B1555" s="41"/>
      <c r="C1555" s="41"/>
      <c r="D1555" s="41"/>
    </row>
    <row r="1556" spans="2:4" x14ac:dyDescent="0.2">
      <c r="B1556" s="41"/>
      <c r="C1556" s="41"/>
      <c r="D1556" s="41"/>
    </row>
    <row r="1557" spans="2:4" x14ac:dyDescent="0.2">
      <c r="B1557" s="41"/>
      <c r="C1557" s="41"/>
      <c r="D1557" s="41"/>
    </row>
    <row r="1558" spans="2:4" x14ac:dyDescent="0.2">
      <c r="B1558" s="41"/>
      <c r="C1558" s="41"/>
      <c r="D1558" s="41"/>
    </row>
    <row r="1559" spans="2:4" x14ac:dyDescent="0.2">
      <c r="B1559" s="41"/>
      <c r="C1559" s="41"/>
      <c r="D1559" s="41"/>
    </row>
    <row r="1560" spans="2:4" x14ac:dyDescent="0.2">
      <c r="B1560" s="41"/>
      <c r="C1560" s="41"/>
      <c r="D1560" s="41"/>
    </row>
    <row r="1561" spans="2:4" x14ac:dyDescent="0.2">
      <c r="B1561" s="41"/>
      <c r="C1561" s="41"/>
      <c r="D1561" s="41"/>
    </row>
    <row r="1562" spans="2:4" x14ac:dyDescent="0.2">
      <c r="B1562" s="41"/>
      <c r="C1562" s="41"/>
      <c r="D1562" s="41"/>
    </row>
    <row r="1563" spans="2:4" x14ac:dyDescent="0.2">
      <c r="B1563" s="41"/>
      <c r="C1563" s="41"/>
      <c r="D1563" s="41"/>
    </row>
    <row r="1564" spans="2:4" x14ac:dyDescent="0.2">
      <c r="B1564" s="41"/>
      <c r="C1564" s="41"/>
      <c r="D1564" s="41"/>
    </row>
    <row r="1565" spans="2:4" x14ac:dyDescent="0.2">
      <c r="B1565" s="41"/>
      <c r="C1565" s="41"/>
      <c r="D1565" s="41"/>
    </row>
    <row r="1566" spans="2:4" x14ac:dyDescent="0.2">
      <c r="B1566" s="41"/>
      <c r="C1566" s="41"/>
      <c r="D1566" s="41"/>
    </row>
    <row r="1567" spans="2:4" x14ac:dyDescent="0.2">
      <c r="B1567" s="41"/>
      <c r="C1567" s="41"/>
      <c r="D1567" s="41"/>
    </row>
    <row r="1568" spans="2:4" x14ac:dyDescent="0.2">
      <c r="B1568" s="41"/>
      <c r="C1568" s="41"/>
      <c r="D1568" s="41"/>
    </row>
    <row r="1569" spans="2:4" x14ac:dyDescent="0.2">
      <c r="B1569" s="41"/>
      <c r="C1569" s="41"/>
      <c r="D1569" s="41"/>
    </row>
    <row r="1570" spans="2:4" x14ac:dyDescent="0.2">
      <c r="B1570" s="41"/>
      <c r="C1570" s="41"/>
      <c r="D1570" s="41"/>
    </row>
    <row r="1571" spans="2:4" x14ac:dyDescent="0.2">
      <c r="B1571" s="41"/>
      <c r="C1571" s="41"/>
      <c r="D1571" s="41"/>
    </row>
    <row r="1572" spans="2:4" x14ac:dyDescent="0.2">
      <c r="B1572" s="41"/>
      <c r="C1572" s="41"/>
      <c r="D1572" s="41"/>
    </row>
    <row r="1573" spans="2:4" x14ac:dyDescent="0.2">
      <c r="B1573" s="41"/>
      <c r="C1573" s="41"/>
      <c r="D1573" s="41"/>
    </row>
    <row r="1574" spans="2:4" x14ac:dyDescent="0.2">
      <c r="B1574" s="41"/>
      <c r="C1574" s="41"/>
      <c r="D1574" s="41"/>
    </row>
    <row r="1575" spans="2:4" x14ac:dyDescent="0.2">
      <c r="B1575" s="41"/>
      <c r="C1575" s="41"/>
      <c r="D1575" s="41"/>
    </row>
    <row r="1576" spans="2:4" x14ac:dyDescent="0.2">
      <c r="B1576" s="41"/>
      <c r="C1576" s="41"/>
      <c r="D1576" s="41"/>
    </row>
    <row r="1577" spans="2:4" x14ac:dyDescent="0.2">
      <c r="B1577" s="41"/>
      <c r="C1577" s="41"/>
      <c r="D1577" s="41"/>
    </row>
    <row r="1578" spans="2:4" x14ac:dyDescent="0.2">
      <c r="B1578" s="41"/>
      <c r="C1578" s="41"/>
      <c r="D1578" s="41"/>
    </row>
    <row r="1579" spans="2:4" x14ac:dyDescent="0.2">
      <c r="B1579" s="41"/>
      <c r="C1579" s="41"/>
      <c r="D1579" s="41"/>
    </row>
    <row r="1580" spans="2:4" x14ac:dyDescent="0.2">
      <c r="B1580" s="41"/>
      <c r="C1580" s="41"/>
      <c r="D1580" s="41"/>
    </row>
    <row r="1581" spans="2:4" x14ac:dyDescent="0.2">
      <c r="B1581" s="41"/>
      <c r="C1581" s="41"/>
      <c r="D1581" s="41"/>
    </row>
    <row r="1582" spans="2:4" x14ac:dyDescent="0.2">
      <c r="B1582" s="41"/>
      <c r="C1582" s="41"/>
      <c r="D1582" s="41"/>
    </row>
    <row r="1583" spans="2:4" x14ac:dyDescent="0.2">
      <c r="B1583" s="41"/>
      <c r="C1583" s="41"/>
      <c r="D1583" s="41"/>
    </row>
    <row r="1584" spans="2:4" x14ac:dyDescent="0.2">
      <c r="B1584" s="41"/>
      <c r="C1584" s="41"/>
      <c r="D1584" s="41"/>
    </row>
    <row r="1585" spans="2:4" x14ac:dyDescent="0.2">
      <c r="B1585" s="41"/>
      <c r="C1585" s="41"/>
      <c r="D1585" s="41"/>
    </row>
    <row r="1586" spans="2:4" x14ac:dyDescent="0.2">
      <c r="B1586" s="41"/>
      <c r="C1586" s="41"/>
      <c r="D1586" s="41"/>
    </row>
    <row r="1587" spans="2:4" x14ac:dyDescent="0.2">
      <c r="B1587" s="41"/>
      <c r="C1587" s="41"/>
      <c r="D1587" s="41"/>
    </row>
    <row r="1588" spans="2:4" x14ac:dyDescent="0.2">
      <c r="B1588" s="41"/>
      <c r="C1588" s="41"/>
      <c r="D1588" s="41"/>
    </row>
    <row r="1589" spans="2:4" x14ac:dyDescent="0.2">
      <c r="B1589" s="41"/>
      <c r="C1589" s="41"/>
      <c r="D1589" s="41"/>
    </row>
    <row r="1590" spans="2:4" x14ac:dyDescent="0.2">
      <c r="B1590" s="41"/>
      <c r="C1590" s="41"/>
      <c r="D1590" s="41"/>
    </row>
    <row r="1591" spans="2:4" x14ac:dyDescent="0.2">
      <c r="B1591" s="41"/>
      <c r="C1591" s="41"/>
      <c r="D1591" s="41"/>
    </row>
    <row r="1592" spans="2:4" x14ac:dyDescent="0.2">
      <c r="B1592" s="41"/>
      <c r="C1592" s="41"/>
      <c r="D1592" s="41"/>
    </row>
    <row r="1593" spans="2:4" x14ac:dyDescent="0.2">
      <c r="B1593" s="41"/>
      <c r="C1593" s="41"/>
      <c r="D1593" s="41"/>
    </row>
    <row r="1594" spans="2:4" x14ac:dyDescent="0.2">
      <c r="B1594" s="41"/>
      <c r="C1594" s="41"/>
      <c r="D1594" s="41"/>
    </row>
    <row r="1595" spans="2:4" x14ac:dyDescent="0.2">
      <c r="B1595" s="41"/>
      <c r="C1595" s="41"/>
      <c r="D1595" s="41"/>
    </row>
    <row r="1596" spans="2:4" x14ac:dyDescent="0.2">
      <c r="B1596" s="41"/>
      <c r="C1596" s="41"/>
      <c r="D1596" s="41"/>
    </row>
    <row r="1597" spans="2:4" x14ac:dyDescent="0.2">
      <c r="B1597" s="41"/>
      <c r="C1597" s="41"/>
      <c r="D1597" s="41"/>
    </row>
    <row r="1598" spans="2:4" x14ac:dyDescent="0.2">
      <c r="B1598" s="41"/>
      <c r="C1598" s="41"/>
      <c r="D1598" s="41"/>
    </row>
    <row r="1599" spans="2:4" x14ac:dyDescent="0.2">
      <c r="B1599" s="41"/>
      <c r="C1599" s="41"/>
      <c r="D1599" s="41"/>
    </row>
    <row r="1600" spans="2:4" x14ac:dyDescent="0.2">
      <c r="B1600" s="41"/>
      <c r="C1600" s="41"/>
      <c r="D1600" s="41"/>
    </row>
    <row r="1601" spans="2:4" x14ac:dyDescent="0.2">
      <c r="B1601" s="41"/>
      <c r="C1601" s="41"/>
      <c r="D1601" s="41"/>
    </row>
    <row r="1602" spans="2:4" x14ac:dyDescent="0.2">
      <c r="B1602" s="41"/>
      <c r="C1602" s="41"/>
      <c r="D1602" s="41"/>
    </row>
    <row r="1603" spans="2:4" x14ac:dyDescent="0.2">
      <c r="B1603" s="41"/>
      <c r="C1603" s="41"/>
      <c r="D1603" s="41"/>
    </row>
    <row r="1604" spans="2:4" x14ac:dyDescent="0.2">
      <c r="B1604" s="41"/>
      <c r="C1604" s="41"/>
      <c r="D1604" s="41"/>
    </row>
    <row r="1605" spans="2:4" x14ac:dyDescent="0.2">
      <c r="B1605" s="41"/>
      <c r="C1605" s="41"/>
      <c r="D1605" s="41"/>
    </row>
    <row r="1606" spans="2:4" x14ac:dyDescent="0.2">
      <c r="B1606" s="41"/>
      <c r="C1606" s="41"/>
      <c r="D1606" s="41"/>
    </row>
    <row r="1607" spans="2:4" x14ac:dyDescent="0.2">
      <c r="B1607" s="41"/>
      <c r="C1607" s="41"/>
      <c r="D1607" s="41"/>
    </row>
    <row r="1608" spans="2:4" x14ac:dyDescent="0.2">
      <c r="B1608" s="41"/>
      <c r="C1608" s="41"/>
      <c r="D1608" s="41"/>
    </row>
    <row r="1609" spans="2:4" x14ac:dyDescent="0.2">
      <c r="B1609" s="41"/>
      <c r="C1609" s="41"/>
      <c r="D1609" s="41"/>
    </row>
    <row r="1610" spans="2:4" x14ac:dyDescent="0.2">
      <c r="B1610" s="41"/>
      <c r="C1610" s="41"/>
      <c r="D1610" s="41"/>
    </row>
    <row r="1611" spans="2:4" x14ac:dyDescent="0.2">
      <c r="B1611" s="41"/>
      <c r="C1611" s="41"/>
      <c r="D1611" s="41"/>
    </row>
    <row r="1612" spans="2:4" x14ac:dyDescent="0.2">
      <c r="B1612" s="41"/>
      <c r="C1612" s="41"/>
      <c r="D1612" s="41"/>
    </row>
    <row r="1613" spans="2:4" x14ac:dyDescent="0.2">
      <c r="B1613" s="41"/>
      <c r="C1613" s="41"/>
      <c r="D1613" s="41"/>
    </row>
    <row r="1614" spans="2:4" x14ac:dyDescent="0.2">
      <c r="B1614" s="41"/>
      <c r="C1614" s="41"/>
      <c r="D1614" s="41"/>
    </row>
    <row r="1615" spans="2:4" x14ac:dyDescent="0.2">
      <c r="B1615" s="41"/>
      <c r="C1615" s="41"/>
      <c r="D1615" s="41"/>
    </row>
    <row r="1616" spans="2:4" x14ac:dyDescent="0.2">
      <c r="B1616" s="41"/>
      <c r="C1616" s="41"/>
      <c r="D1616" s="41"/>
    </row>
    <row r="1617" spans="2:4" x14ac:dyDescent="0.2">
      <c r="B1617" s="41"/>
      <c r="C1617" s="41"/>
      <c r="D1617" s="41"/>
    </row>
    <row r="1618" spans="2:4" x14ac:dyDescent="0.2">
      <c r="B1618" s="41"/>
      <c r="C1618" s="41"/>
      <c r="D1618" s="41"/>
    </row>
    <row r="1619" spans="2:4" x14ac:dyDescent="0.2">
      <c r="B1619" s="41"/>
      <c r="C1619" s="41"/>
      <c r="D1619" s="41"/>
    </row>
    <row r="1620" spans="2:4" x14ac:dyDescent="0.2">
      <c r="B1620" s="41"/>
      <c r="C1620" s="41"/>
      <c r="D1620" s="41"/>
    </row>
    <row r="1621" spans="2:4" x14ac:dyDescent="0.2">
      <c r="B1621" s="41"/>
      <c r="C1621" s="41"/>
      <c r="D1621" s="41"/>
    </row>
    <row r="1622" spans="2:4" x14ac:dyDescent="0.2">
      <c r="B1622" s="41"/>
      <c r="C1622" s="41"/>
      <c r="D1622" s="41"/>
    </row>
    <row r="1623" spans="2:4" x14ac:dyDescent="0.2">
      <c r="B1623" s="41"/>
      <c r="C1623" s="41"/>
      <c r="D1623" s="41"/>
    </row>
    <row r="1624" spans="2:4" x14ac:dyDescent="0.2">
      <c r="B1624" s="41"/>
      <c r="C1624" s="41"/>
      <c r="D1624" s="41"/>
    </row>
    <row r="1625" spans="2:4" x14ac:dyDescent="0.2">
      <c r="B1625" s="41"/>
      <c r="C1625" s="41"/>
      <c r="D1625" s="41"/>
    </row>
    <row r="1626" spans="2:4" x14ac:dyDescent="0.2">
      <c r="B1626" s="41"/>
      <c r="C1626" s="41"/>
      <c r="D1626" s="41"/>
    </row>
    <row r="1627" spans="2:4" x14ac:dyDescent="0.2">
      <c r="B1627" s="41"/>
      <c r="C1627" s="41"/>
      <c r="D1627" s="41"/>
    </row>
    <row r="1628" spans="2:4" x14ac:dyDescent="0.2">
      <c r="B1628" s="41"/>
      <c r="C1628" s="41"/>
      <c r="D1628" s="41"/>
    </row>
    <row r="1629" spans="2:4" x14ac:dyDescent="0.2">
      <c r="B1629" s="41"/>
      <c r="C1629" s="41"/>
      <c r="D1629" s="41"/>
    </row>
    <row r="1630" spans="2:4" x14ac:dyDescent="0.2">
      <c r="B1630" s="41"/>
      <c r="C1630" s="41"/>
      <c r="D1630" s="41"/>
    </row>
    <row r="1631" spans="2:4" x14ac:dyDescent="0.2">
      <c r="B1631" s="41"/>
      <c r="C1631" s="41"/>
      <c r="D1631" s="41"/>
    </row>
    <row r="1632" spans="2:4" x14ac:dyDescent="0.2">
      <c r="B1632" s="41"/>
      <c r="C1632" s="41"/>
      <c r="D1632" s="41"/>
    </row>
    <row r="1633" spans="2:4" x14ac:dyDescent="0.2">
      <c r="B1633" s="41"/>
      <c r="C1633" s="41"/>
      <c r="D1633" s="41"/>
    </row>
    <row r="1634" spans="2:4" x14ac:dyDescent="0.2">
      <c r="B1634" s="41"/>
      <c r="C1634" s="41"/>
      <c r="D1634" s="41"/>
    </row>
    <row r="1635" spans="2:4" x14ac:dyDescent="0.2">
      <c r="B1635" s="41"/>
      <c r="C1635" s="41"/>
      <c r="D1635" s="41"/>
    </row>
    <row r="1636" spans="2:4" x14ac:dyDescent="0.2">
      <c r="B1636" s="41"/>
      <c r="C1636" s="41"/>
      <c r="D1636" s="41"/>
    </row>
    <row r="1637" spans="2:4" x14ac:dyDescent="0.2">
      <c r="B1637" s="41"/>
      <c r="C1637" s="41"/>
      <c r="D1637" s="41"/>
    </row>
    <row r="1638" spans="2:4" x14ac:dyDescent="0.2">
      <c r="B1638" s="41"/>
      <c r="C1638" s="41"/>
      <c r="D1638" s="41"/>
    </row>
    <row r="1639" spans="2:4" x14ac:dyDescent="0.2">
      <c r="B1639" s="41"/>
      <c r="C1639" s="41"/>
      <c r="D1639" s="41"/>
    </row>
    <row r="1640" spans="2:4" x14ac:dyDescent="0.2">
      <c r="B1640" s="41"/>
      <c r="C1640" s="41"/>
      <c r="D1640" s="41"/>
    </row>
    <row r="1641" spans="2:4" x14ac:dyDescent="0.2">
      <c r="B1641" s="41"/>
      <c r="C1641" s="41"/>
      <c r="D1641" s="41"/>
    </row>
    <row r="1642" spans="2:4" x14ac:dyDescent="0.2">
      <c r="B1642" s="41"/>
      <c r="C1642" s="41"/>
      <c r="D1642" s="41"/>
    </row>
    <row r="1643" spans="2:4" x14ac:dyDescent="0.2">
      <c r="B1643" s="41"/>
      <c r="C1643" s="41"/>
      <c r="D1643" s="41"/>
    </row>
    <row r="1644" spans="2:4" x14ac:dyDescent="0.2">
      <c r="B1644" s="41"/>
      <c r="C1644" s="41"/>
      <c r="D1644" s="41"/>
    </row>
    <row r="1645" spans="2:4" x14ac:dyDescent="0.2">
      <c r="B1645" s="41"/>
      <c r="C1645" s="41"/>
      <c r="D1645" s="41"/>
    </row>
    <row r="1646" spans="2:4" x14ac:dyDescent="0.2">
      <c r="B1646" s="41"/>
      <c r="C1646" s="41"/>
      <c r="D1646" s="41"/>
    </row>
    <row r="1647" spans="2:4" x14ac:dyDescent="0.2">
      <c r="B1647" s="41"/>
      <c r="C1647" s="41"/>
      <c r="D1647" s="41"/>
    </row>
    <row r="1648" spans="2:4" x14ac:dyDescent="0.2">
      <c r="B1648" s="41"/>
      <c r="C1648" s="41"/>
      <c r="D1648" s="41"/>
    </row>
    <row r="1649" spans="2:4" x14ac:dyDescent="0.2">
      <c r="B1649" s="41"/>
      <c r="C1649" s="41"/>
      <c r="D1649" s="41"/>
    </row>
    <row r="1650" spans="2:4" x14ac:dyDescent="0.2">
      <c r="B1650" s="41"/>
      <c r="C1650" s="41"/>
      <c r="D1650" s="41"/>
    </row>
    <row r="1651" spans="2:4" x14ac:dyDescent="0.2">
      <c r="B1651" s="41"/>
      <c r="C1651" s="41"/>
      <c r="D1651" s="41"/>
    </row>
    <row r="1652" spans="2:4" x14ac:dyDescent="0.2">
      <c r="B1652" s="41"/>
      <c r="C1652" s="41"/>
      <c r="D1652" s="41"/>
    </row>
    <row r="1653" spans="2:4" x14ac:dyDescent="0.2">
      <c r="B1653" s="41"/>
      <c r="C1653" s="41"/>
      <c r="D1653" s="41"/>
    </row>
    <row r="1654" spans="2:4" x14ac:dyDescent="0.2">
      <c r="B1654" s="41"/>
      <c r="C1654" s="41"/>
      <c r="D1654" s="41"/>
    </row>
    <row r="1655" spans="2:4" x14ac:dyDescent="0.2">
      <c r="B1655" s="41"/>
      <c r="C1655" s="41"/>
      <c r="D1655" s="41"/>
    </row>
    <row r="1656" spans="2:4" x14ac:dyDescent="0.2">
      <c r="B1656" s="41"/>
      <c r="C1656" s="41"/>
      <c r="D1656" s="41"/>
    </row>
    <row r="1657" spans="2:4" x14ac:dyDescent="0.2">
      <c r="B1657" s="41"/>
      <c r="C1657" s="41"/>
      <c r="D1657" s="41"/>
    </row>
    <row r="1658" spans="2:4" x14ac:dyDescent="0.2">
      <c r="B1658" s="41"/>
      <c r="C1658" s="41"/>
      <c r="D1658" s="41"/>
    </row>
    <row r="1659" spans="2:4" x14ac:dyDescent="0.2">
      <c r="B1659" s="41"/>
      <c r="C1659" s="41"/>
      <c r="D1659" s="41"/>
    </row>
    <row r="1660" spans="2:4" x14ac:dyDescent="0.2">
      <c r="B1660" s="41"/>
      <c r="C1660" s="41"/>
      <c r="D1660" s="41"/>
    </row>
    <row r="1661" spans="2:4" x14ac:dyDescent="0.2">
      <c r="B1661" s="41"/>
      <c r="C1661" s="41"/>
      <c r="D1661" s="41"/>
    </row>
    <row r="1662" spans="2:4" x14ac:dyDescent="0.2">
      <c r="B1662" s="41"/>
      <c r="C1662" s="41"/>
      <c r="D1662" s="41"/>
    </row>
    <row r="1663" spans="2:4" x14ac:dyDescent="0.2">
      <c r="B1663" s="41"/>
      <c r="C1663" s="41"/>
      <c r="D1663" s="41"/>
    </row>
    <row r="1664" spans="2:4" x14ac:dyDescent="0.2">
      <c r="B1664" s="41"/>
      <c r="C1664" s="41"/>
      <c r="D1664" s="41"/>
    </row>
    <row r="1665" spans="2:4" x14ac:dyDescent="0.2">
      <c r="B1665" s="41"/>
      <c r="C1665" s="41"/>
      <c r="D1665" s="41"/>
    </row>
    <row r="1666" spans="2:4" x14ac:dyDescent="0.2">
      <c r="B1666" s="41"/>
      <c r="C1666" s="41"/>
      <c r="D1666" s="41"/>
    </row>
    <row r="1667" spans="2:4" x14ac:dyDescent="0.2">
      <c r="B1667" s="41"/>
      <c r="C1667" s="41"/>
      <c r="D1667" s="41"/>
    </row>
    <row r="1668" spans="2:4" x14ac:dyDescent="0.2">
      <c r="B1668" s="41"/>
      <c r="C1668" s="41"/>
      <c r="D1668" s="41"/>
    </row>
    <row r="1669" spans="2:4" x14ac:dyDescent="0.2">
      <c r="B1669" s="41"/>
      <c r="C1669" s="41"/>
      <c r="D1669" s="41"/>
    </row>
    <row r="1670" spans="2:4" x14ac:dyDescent="0.2">
      <c r="B1670" s="41"/>
      <c r="C1670" s="41"/>
      <c r="D1670" s="41"/>
    </row>
    <row r="1671" spans="2:4" x14ac:dyDescent="0.2">
      <c r="B1671" s="41"/>
      <c r="C1671" s="41"/>
      <c r="D1671" s="41"/>
    </row>
    <row r="1672" spans="2:4" x14ac:dyDescent="0.2">
      <c r="B1672" s="41"/>
      <c r="C1672" s="41"/>
      <c r="D1672" s="41"/>
    </row>
    <row r="1673" spans="2:4" x14ac:dyDescent="0.2">
      <c r="B1673" s="41"/>
      <c r="C1673" s="41"/>
      <c r="D1673" s="41"/>
    </row>
    <row r="1674" spans="2:4" x14ac:dyDescent="0.2">
      <c r="B1674" s="41"/>
      <c r="C1674" s="41"/>
      <c r="D1674" s="41"/>
    </row>
    <row r="1675" spans="2:4" x14ac:dyDescent="0.2">
      <c r="B1675" s="41"/>
      <c r="C1675" s="41"/>
      <c r="D1675" s="41"/>
    </row>
    <row r="1676" spans="2:4" x14ac:dyDescent="0.2">
      <c r="B1676" s="41"/>
      <c r="C1676" s="41"/>
      <c r="D1676" s="41"/>
    </row>
    <row r="1677" spans="2:4" x14ac:dyDescent="0.2">
      <c r="B1677" s="41"/>
      <c r="C1677" s="41"/>
      <c r="D1677" s="41"/>
    </row>
    <row r="1678" spans="2:4" x14ac:dyDescent="0.2">
      <c r="B1678" s="41"/>
      <c r="C1678" s="41"/>
      <c r="D1678" s="41"/>
    </row>
    <row r="1679" spans="2:4" x14ac:dyDescent="0.2">
      <c r="B1679" s="41"/>
      <c r="C1679" s="41"/>
      <c r="D1679" s="41"/>
    </row>
    <row r="1680" spans="2:4" x14ac:dyDescent="0.2">
      <c r="B1680" s="41"/>
      <c r="C1680" s="41"/>
      <c r="D1680" s="41"/>
    </row>
    <row r="1681" spans="2:4" x14ac:dyDescent="0.2">
      <c r="B1681" s="41"/>
      <c r="C1681" s="41"/>
      <c r="D1681" s="41"/>
    </row>
    <row r="1682" spans="2:4" x14ac:dyDescent="0.2">
      <c r="B1682" s="41"/>
      <c r="C1682" s="41"/>
      <c r="D1682" s="41"/>
    </row>
    <row r="1683" spans="2:4" x14ac:dyDescent="0.2">
      <c r="B1683" s="41"/>
      <c r="C1683" s="41"/>
      <c r="D1683" s="41"/>
    </row>
    <row r="1684" spans="2:4" x14ac:dyDescent="0.2">
      <c r="B1684" s="41"/>
      <c r="C1684" s="41"/>
      <c r="D1684" s="41"/>
    </row>
    <row r="1685" spans="2:4" x14ac:dyDescent="0.2">
      <c r="B1685" s="41"/>
      <c r="C1685" s="41"/>
      <c r="D1685" s="41"/>
    </row>
    <row r="1686" spans="2:4" x14ac:dyDescent="0.2">
      <c r="B1686" s="41"/>
      <c r="C1686" s="41"/>
      <c r="D1686" s="41"/>
    </row>
    <row r="1687" spans="2:4" x14ac:dyDescent="0.2">
      <c r="B1687" s="41"/>
      <c r="C1687" s="41"/>
      <c r="D1687" s="41"/>
    </row>
    <row r="1688" spans="2:4" x14ac:dyDescent="0.2">
      <c r="B1688" s="41"/>
      <c r="C1688" s="41"/>
      <c r="D1688" s="41"/>
    </row>
    <row r="1689" spans="2:4" x14ac:dyDescent="0.2">
      <c r="B1689" s="41"/>
      <c r="C1689" s="41"/>
      <c r="D1689" s="41"/>
    </row>
    <row r="1690" spans="2:4" x14ac:dyDescent="0.2">
      <c r="B1690" s="41"/>
      <c r="C1690" s="41"/>
      <c r="D1690" s="41"/>
    </row>
    <row r="1691" spans="2:4" x14ac:dyDescent="0.2">
      <c r="B1691" s="41"/>
      <c r="C1691" s="41"/>
      <c r="D1691" s="41"/>
    </row>
    <row r="1692" spans="2:4" x14ac:dyDescent="0.2">
      <c r="B1692" s="41"/>
      <c r="C1692" s="41"/>
      <c r="D1692" s="41"/>
    </row>
    <row r="1693" spans="2:4" x14ac:dyDescent="0.2">
      <c r="B1693" s="41"/>
      <c r="C1693" s="41"/>
      <c r="D1693" s="41"/>
    </row>
    <row r="1694" spans="2:4" x14ac:dyDescent="0.2">
      <c r="B1694" s="41"/>
      <c r="C1694" s="41"/>
      <c r="D1694" s="41"/>
    </row>
    <row r="1695" spans="2:4" x14ac:dyDescent="0.2">
      <c r="B1695" s="41"/>
      <c r="C1695" s="41"/>
      <c r="D1695" s="41"/>
    </row>
    <row r="1696" spans="2:4" x14ac:dyDescent="0.2">
      <c r="B1696" s="41"/>
      <c r="C1696" s="41"/>
      <c r="D1696" s="41"/>
    </row>
    <row r="1697" spans="2:4" x14ac:dyDescent="0.2">
      <c r="B1697" s="41"/>
      <c r="C1697" s="41"/>
      <c r="D1697" s="41"/>
    </row>
    <row r="1698" spans="2:4" x14ac:dyDescent="0.2">
      <c r="B1698" s="41"/>
      <c r="C1698" s="41"/>
      <c r="D1698" s="41"/>
    </row>
    <row r="1699" spans="2:4" x14ac:dyDescent="0.2">
      <c r="B1699" s="41"/>
      <c r="C1699" s="41"/>
      <c r="D1699" s="41"/>
    </row>
    <row r="1700" spans="2:4" x14ac:dyDescent="0.2">
      <c r="B1700" s="41"/>
      <c r="C1700" s="41"/>
      <c r="D1700" s="41"/>
    </row>
    <row r="1701" spans="2:4" x14ac:dyDescent="0.2">
      <c r="B1701" s="41"/>
      <c r="C1701" s="41"/>
      <c r="D1701" s="41"/>
    </row>
    <row r="1702" spans="2:4" x14ac:dyDescent="0.2">
      <c r="B1702" s="41"/>
      <c r="C1702" s="41"/>
      <c r="D1702" s="41"/>
    </row>
    <row r="1703" spans="2:4" x14ac:dyDescent="0.2">
      <c r="B1703" s="41"/>
      <c r="C1703" s="41"/>
      <c r="D1703" s="41"/>
    </row>
    <row r="1704" spans="2:4" x14ac:dyDescent="0.2">
      <c r="B1704" s="41"/>
      <c r="C1704" s="41"/>
      <c r="D1704" s="41"/>
    </row>
    <row r="1705" spans="2:4" x14ac:dyDescent="0.2">
      <c r="B1705" s="41"/>
      <c r="C1705" s="41"/>
      <c r="D1705" s="41"/>
    </row>
    <row r="1706" spans="2:4" x14ac:dyDescent="0.2">
      <c r="B1706" s="41"/>
      <c r="C1706" s="41"/>
      <c r="D1706" s="41"/>
    </row>
    <row r="1707" spans="2:4" x14ac:dyDescent="0.2">
      <c r="B1707" s="41"/>
      <c r="C1707" s="41"/>
      <c r="D1707" s="41"/>
    </row>
    <row r="1708" spans="2:4" x14ac:dyDescent="0.2">
      <c r="B1708" s="41"/>
      <c r="C1708" s="41"/>
      <c r="D1708" s="41"/>
    </row>
    <row r="1709" spans="2:4" x14ac:dyDescent="0.2">
      <c r="B1709" s="41"/>
      <c r="C1709" s="41"/>
      <c r="D1709" s="41"/>
    </row>
    <row r="1710" spans="2:4" x14ac:dyDescent="0.2">
      <c r="B1710" s="41"/>
      <c r="C1710" s="41"/>
      <c r="D1710" s="41"/>
    </row>
    <row r="1711" spans="2:4" x14ac:dyDescent="0.2">
      <c r="B1711" s="41"/>
      <c r="C1711" s="41"/>
      <c r="D1711" s="41"/>
    </row>
    <row r="1712" spans="2:4" x14ac:dyDescent="0.2">
      <c r="B1712" s="41"/>
      <c r="C1712" s="41"/>
      <c r="D1712" s="41"/>
    </row>
    <row r="1713" spans="2:4" x14ac:dyDescent="0.2">
      <c r="B1713" s="41"/>
      <c r="C1713" s="41"/>
      <c r="D1713" s="41"/>
    </row>
    <row r="1714" spans="2:4" x14ac:dyDescent="0.2">
      <c r="B1714" s="41"/>
      <c r="C1714" s="41"/>
      <c r="D1714" s="41"/>
    </row>
    <row r="1715" spans="2:4" x14ac:dyDescent="0.2">
      <c r="B1715" s="41"/>
      <c r="C1715" s="41"/>
      <c r="D1715" s="41"/>
    </row>
    <row r="1716" spans="2:4" x14ac:dyDescent="0.2">
      <c r="B1716" s="41"/>
      <c r="C1716" s="41"/>
      <c r="D1716" s="41"/>
    </row>
    <row r="1717" spans="2:4" x14ac:dyDescent="0.2">
      <c r="B1717" s="41"/>
      <c r="C1717" s="41"/>
      <c r="D1717" s="41"/>
    </row>
    <row r="1718" spans="2:4" x14ac:dyDescent="0.2">
      <c r="B1718" s="41"/>
      <c r="C1718" s="41"/>
      <c r="D1718" s="41"/>
    </row>
    <row r="1719" spans="2:4" x14ac:dyDescent="0.2">
      <c r="B1719" s="41"/>
      <c r="C1719" s="41"/>
      <c r="D1719" s="41"/>
    </row>
    <row r="1720" spans="2:4" x14ac:dyDescent="0.2">
      <c r="B1720" s="41"/>
      <c r="C1720" s="41"/>
      <c r="D1720" s="41"/>
    </row>
    <row r="1721" spans="2:4" x14ac:dyDescent="0.2">
      <c r="B1721" s="41"/>
      <c r="C1721" s="41"/>
      <c r="D1721" s="41"/>
    </row>
    <row r="1722" spans="2:4" x14ac:dyDescent="0.2">
      <c r="B1722" s="41"/>
      <c r="C1722" s="41"/>
      <c r="D1722" s="41"/>
    </row>
    <row r="1723" spans="2:4" x14ac:dyDescent="0.2">
      <c r="B1723" s="41"/>
      <c r="C1723" s="41"/>
      <c r="D1723" s="41"/>
    </row>
    <row r="1724" spans="2:4" x14ac:dyDescent="0.2">
      <c r="B1724" s="41"/>
      <c r="C1724" s="41"/>
      <c r="D1724" s="41"/>
    </row>
    <row r="1725" spans="2:4" x14ac:dyDescent="0.2">
      <c r="B1725" s="41"/>
      <c r="C1725" s="41"/>
      <c r="D1725" s="41"/>
    </row>
    <row r="1726" spans="2:4" x14ac:dyDescent="0.2">
      <c r="B1726" s="41"/>
      <c r="C1726" s="41"/>
      <c r="D1726" s="41"/>
    </row>
    <row r="1727" spans="2:4" x14ac:dyDescent="0.2">
      <c r="B1727" s="41"/>
      <c r="C1727" s="41"/>
      <c r="D1727" s="41"/>
    </row>
    <row r="1728" spans="2:4" x14ac:dyDescent="0.2">
      <c r="B1728" s="41"/>
      <c r="C1728" s="41"/>
      <c r="D1728" s="41"/>
    </row>
    <row r="1729" spans="2:4" x14ac:dyDescent="0.2">
      <c r="B1729" s="41"/>
      <c r="C1729" s="41"/>
      <c r="D1729" s="41"/>
    </row>
    <row r="1730" spans="2:4" x14ac:dyDescent="0.2">
      <c r="B1730" s="41"/>
      <c r="C1730" s="41"/>
      <c r="D1730" s="41"/>
    </row>
    <row r="1731" spans="2:4" x14ac:dyDescent="0.2">
      <c r="B1731" s="41"/>
      <c r="C1731" s="41"/>
      <c r="D1731" s="41"/>
    </row>
    <row r="1732" spans="2:4" x14ac:dyDescent="0.2">
      <c r="B1732" s="41"/>
      <c r="C1732" s="41"/>
      <c r="D1732" s="41"/>
    </row>
    <row r="1733" spans="2:4" x14ac:dyDescent="0.2">
      <c r="B1733" s="41"/>
      <c r="C1733" s="41"/>
      <c r="D1733" s="41"/>
    </row>
    <row r="1734" spans="2:4" x14ac:dyDescent="0.2">
      <c r="B1734" s="41"/>
      <c r="C1734" s="41"/>
      <c r="D1734" s="41"/>
    </row>
    <row r="1735" spans="2:4" x14ac:dyDescent="0.2">
      <c r="B1735" s="41"/>
      <c r="C1735" s="41"/>
      <c r="D1735" s="41"/>
    </row>
    <row r="1736" spans="2:4" x14ac:dyDescent="0.2">
      <c r="B1736" s="41"/>
      <c r="C1736" s="41"/>
      <c r="D1736" s="41"/>
    </row>
    <row r="1737" spans="2:4" x14ac:dyDescent="0.2">
      <c r="B1737" s="41"/>
      <c r="C1737" s="41"/>
      <c r="D1737" s="41"/>
    </row>
    <row r="1738" spans="2:4" x14ac:dyDescent="0.2">
      <c r="B1738" s="41"/>
      <c r="C1738" s="41"/>
      <c r="D1738" s="41"/>
    </row>
    <row r="1739" spans="2:4" x14ac:dyDescent="0.2">
      <c r="B1739" s="41"/>
      <c r="C1739" s="41"/>
      <c r="D1739" s="41"/>
    </row>
    <row r="1740" spans="2:4" x14ac:dyDescent="0.2">
      <c r="B1740" s="41"/>
      <c r="C1740" s="41"/>
      <c r="D1740" s="41"/>
    </row>
    <row r="1741" spans="2:4" x14ac:dyDescent="0.2">
      <c r="B1741" s="41"/>
      <c r="C1741" s="41"/>
      <c r="D1741" s="41"/>
    </row>
    <row r="1742" spans="2:4" x14ac:dyDescent="0.2">
      <c r="B1742" s="41"/>
      <c r="C1742" s="41"/>
      <c r="D1742" s="41"/>
    </row>
    <row r="1743" spans="2:4" x14ac:dyDescent="0.2">
      <c r="B1743" s="41"/>
      <c r="C1743" s="41"/>
      <c r="D1743" s="41"/>
    </row>
    <row r="1744" spans="2:4" x14ac:dyDescent="0.2">
      <c r="B1744" s="41"/>
      <c r="C1744" s="41"/>
      <c r="D1744" s="41"/>
    </row>
    <row r="1745" spans="2:4" x14ac:dyDescent="0.2">
      <c r="B1745" s="41"/>
      <c r="C1745" s="41"/>
      <c r="D1745" s="41"/>
    </row>
    <row r="1746" spans="2:4" x14ac:dyDescent="0.2">
      <c r="B1746" s="41"/>
      <c r="C1746" s="41"/>
      <c r="D1746" s="41"/>
    </row>
    <row r="1747" spans="2:4" x14ac:dyDescent="0.2">
      <c r="B1747" s="41"/>
      <c r="C1747" s="41"/>
      <c r="D1747" s="41"/>
    </row>
    <row r="1748" spans="2:4" x14ac:dyDescent="0.2">
      <c r="B1748" s="41"/>
      <c r="C1748" s="41"/>
      <c r="D1748" s="41"/>
    </row>
    <row r="1749" spans="2:4" x14ac:dyDescent="0.2">
      <c r="B1749" s="41"/>
      <c r="C1749" s="41"/>
      <c r="D1749" s="41"/>
    </row>
    <row r="1750" spans="2:4" x14ac:dyDescent="0.2">
      <c r="B1750" s="41"/>
      <c r="C1750" s="41"/>
      <c r="D1750" s="41"/>
    </row>
    <row r="1751" spans="2:4" x14ac:dyDescent="0.2">
      <c r="B1751" s="41"/>
      <c r="C1751" s="41"/>
      <c r="D1751" s="41"/>
    </row>
    <row r="1752" spans="2:4" x14ac:dyDescent="0.2">
      <c r="B1752" s="41"/>
      <c r="C1752" s="41"/>
      <c r="D1752" s="41"/>
    </row>
    <row r="1753" spans="2:4" x14ac:dyDescent="0.2">
      <c r="B1753" s="41"/>
      <c r="C1753" s="41"/>
      <c r="D1753" s="41"/>
    </row>
    <row r="1754" spans="2:4" x14ac:dyDescent="0.2">
      <c r="B1754" s="41"/>
      <c r="C1754" s="41"/>
      <c r="D1754" s="41"/>
    </row>
    <row r="1755" spans="2:4" x14ac:dyDescent="0.2">
      <c r="B1755" s="41"/>
      <c r="C1755" s="41"/>
      <c r="D1755" s="41"/>
    </row>
    <row r="1756" spans="2:4" x14ac:dyDescent="0.2">
      <c r="B1756" s="41"/>
      <c r="C1756" s="41"/>
      <c r="D1756" s="41"/>
    </row>
    <row r="1757" spans="2:4" x14ac:dyDescent="0.2">
      <c r="B1757" s="41"/>
      <c r="C1757" s="41"/>
      <c r="D1757" s="41"/>
    </row>
    <row r="1758" spans="2:4" x14ac:dyDescent="0.2">
      <c r="B1758" s="41"/>
      <c r="C1758" s="41"/>
      <c r="D1758" s="41"/>
    </row>
    <row r="1759" spans="2:4" x14ac:dyDescent="0.2">
      <c r="B1759" s="41"/>
      <c r="C1759" s="41"/>
      <c r="D1759" s="41"/>
    </row>
    <row r="1760" spans="2:4" x14ac:dyDescent="0.2">
      <c r="B1760" s="41"/>
      <c r="C1760" s="41"/>
      <c r="D1760" s="41"/>
    </row>
    <row r="1761" spans="2:4" x14ac:dyDescent="0.2">
      <c r="B1761" s="41"/>
      <c r="C1761" s="41"/>
      <c r="D1761" s="41"/>
    </row>
    <row r="1762" spans="2:4" x14ac:dyDescent="0.2">
      <c r="B1762" s="41"/>
      <c r="C1762" s="41"/>
      <c r="D1762" s="41"/>
    </row>
    <row r="1763" spans="2:4" x14ac:dyDescent="0.2">
      <c r="B1763" s="41"/>
      <c r="C1763" s="41"/>
      <c r="D1763" s="41"/>
    </row>
    <row r="1764" spans="2:4" x14ac:dyDescent="0.2">
      <c r="B1764" s="41"/>
      <c r="C1764" s="41"/>
      <c r="D1764" s="41"/>
    </row>
    <row r="1765" spans="2:4" x14ac:dyDescent="0.2">
      <c r="B1765" s="41"/>
      <c r="C1765" s="41"/>
      <c r="D1765" s="41"/>
    </row>
    <row r="1766" spans="2:4" x14ac:dyDescent="0.2">
      <c r="B1766" s="41"/>
      <c r="C1766" s="41"/>
      <c r="D1766" s="41"/>
    </row>
    <row r="1767" spans="2:4" x14ac:dyDescent="0.2">
      <c r="B1767" s="41"/>
      <c r="C1767" s="41"/>
      <c r="D1767" s="41"/>
    </row>
    <row r="1768" spans="2:4" x14ac:dyDescent="0.2">
      <c r="B1768" s="41"/>
      <c r="C1768" s="41"/>
      <c r="D1768" s="41"/>
    </row>
    <row r="1769" spans="2:4" x14ac:dyDescent="0.2">
      <c r="B1769" s="41"/>
      <c r="C1769" s="41"/>
      <c r="D1769" s="41"/>
    </row>
    <row r="1770" spans="2:4" x14ac:dyDescent="0.2">
      <c r="B1770" s="41"/>
      <c r="C1770" s="41"/>
      <c r="D1770" s="41"/>
    </row>
    <row r="1771" spans="2:4" x14ac:dyDescent="0.2">
      <c r="B1771" s="41"/>
      <c r="C1771" s="41"/>
      <c r="D1771" s="41"/>
    </row>
    <row r="1772" spans="2:4" x14ac:dyDescent="0.2">
      <c r="B1772" s="41"/>
      <c r="C1772" s="41"/>
      <c r="D1772" s="41"/>
    </row>
    <row r="1773" spans="2:4" x14ac:dyDescent="0.2">
      <c r="B1773" s="41"/>
      <c r="C1773" s="41"/>
      <c r="D1773" s="41"/>
    </row>
    <row r="1774" spans="2:4" x14ac:dyDescent="0.2">
      <c r="B1774" s="41"/>
      <c r="C1774" s="41"/>
      <c r="D1774" s="41"/>
    </row>
    <row r="1775" spans="2:4" x14ac:dyDescent="0.2">
      <c r="B1775" s="41"/>
      <c r="C1775" s="41"/>
      <c r="D1775" s="41"/>
    </row>
    <row r="1776" spans="2:4" x14ac:dyDescent="0.2">
      <c r="B1776" s="41"/>
      <c r="C1776" s="41"/>
      <c r="D1776" s="41"/>
    </row>
    <row r="1777" spans="2:4" x14ac:dyDescent="0.2">
      <c r="B1777" s="41"/>
      <c r="C1777" s="41"/>
      <c r="D1777" s="41"/>
    </row>
    <row r="1778" spans="2:4" x14ac:dyDescent="0.2">
      <c r="B1778" s="41"/>
      <c r="C1778" s="41"/>
      <c r="D1778" s="41"/>
    </row>
    <row r="1779" spans="2:4" x14ac:dyDescent="0.2">
      <c r="B1779" s="41"/>
      <c r="C1779" s="41"/>
      <c r="D1779" s="41"/>
    </row>
    <row r="1780" spans="2:4" x14ac:dyDescent="0.2">
      <c r="B1780" s="41"/>
      <c r="C1780" s="41"/>
      <c r="D1780" s="41"/>
    </row>
    <row r="1781" spans="2:4" x14ac:dyDescent="0.2">
      <c r="B1781" s="41"/>
      <c r="C1781" s="41"/>
      <c r="D1781" s="41"/>
    </row>
    <row r="1782" spans="2:4" x14ac:dyDescent="0.2">
      <c r="B1782" s="41"/>
      <c r="C1782" s="41"/>
      <c r="D1782" s="41"/>
    </row>
    <row r="1783" spans="2:4" x14ac:dyDescent="0.2">
      <c r="B1783" s="41"/>
      <c r="C1783" s="41"/>
      <c r="D1783" s="41"/>
    </row>
    <row r="1784" spans="2:4" x14ac:dyDescent="0.2">
      <c r="B1784" s="41"/>
      <c r="C1784" s="41"/>
      <c r="D1784" s="41"/>
    </row>
    <row r="1785" spans="2:4" x14ac:dyDescent="0.2">
      <c r="B1785" s="41"/>
      <c r="C1785" s="41"/>
      <c r="D1785" s="41"/>
    </row>
    <row r="1786" spans="2:4" x14ac:dyDescent="0.2">
      <c r="B1786" s="41"/>
      <c r="C1786" s="41"/>
      <c r="D1786" s="41"/>
    </row>
    <row r="1787" spans="2:4" x14ac:dyDescent="0.2">
      <c r="B1787" s="41"/>
      <c r="C1787" s="41"/>
      <c r="D1787" s="41"/>
    </row>
    <row r="1788" spans="2:4" x14ac:dyDescent="0.2">
      <c r="B1788" s="41"/>
      <c r="C1788" s="41"/>
      <c r="D1788" s="41"/>
    </row>
    <row r="1789" spans="2:4" x14ac:dyDescent="0.2">
      <c r="B1789" s="41"/>
      <c r="C1789" s="41"/>
      <c r="D1789" s="41"/>
    </row>
    <row r="1790" spans="2:4" x14ac:dyDescent="0.2">
      <c r="B1790" s="41"/>
      <c r="C1790" s="41"/>
      <c r="D1790" s="41"/>
    </row>
    <row r="1791" spans="2:4" x14ac:dyDescent="0.2">
      <c r="B1791" s="41"/>
      <c r="C1791" s="41"/>
      <c r="D1791" s="41"/>
    </row>
    <row r="1792" spans="2:4" x14ac:dyDescent="0.2">
      <c r="B1792" s="41"/>
      <c r="C1792" s="41"/>
      <c r="D1792" s="41"/>
    </row>
    <row r="1793" spans="2:4" x14ac:dyDescent="0.2">
      <c r="B1793" s="41"/>
      <c r="C1793" s="41"/>
      <c r="D1793" s="41"/>
    </row>
    <row r="1794" spans="2:4" x14ac:dyDescent="0.2">
      <c r="B1794" s="41"/>
      <c r="C1794" s="41"/>
      <c r="D1794" s="41"/>
    </row>
    <row r="1795" spans="2:4" x14ac:dyDescent="0.2">
      <c r="B1795" s="41"/>
      <c r="C1795" s="41"/>
      <c r="D1795" s="41"/>
    </row>
    <row r="1796" spans="2:4" x14ac:dyDescent="0.2">
      <c r="B1796" s="41"/>
      <c r="C1796" s="41"/>
      <c r="D1796" s="41"/>
    </row>
    <row r="1797" spans="2:4" x14ac:dyDescent="0.2">
      <c r="B1797" s="41"/>
      <c r="C1797" s="41"/>
      <c r="D1797" s="41"/>
    </row>
    <row r="1798" spans="2:4" x14ac:dyDescent="0.2">
      <c r="B1798" s="41"/>
      <c r="C1798" s="41"/>
      <c r="D1798" s="41"/>
    </row>
    <row r="1799" spans="2:4" x14ac:dyDescent="0.2">
      <c r="B1799" s="41"/>
      <c r="C1799" s="41"/>
      <c r="D1799" s="41"/>
    </row>
    <row r="1800" spans="2:4" x14ac:dyDescent="0.2">
      <c r="B1800" s="41"/>
      <c r="C1800" s="41"/>
      <c r="D1800" s="41"/>
    </row>
    <row r="1801" spans="2:4" x14ac:dyDescent="0.2">
      <c r="B1801" s="41"/>
      <c r="C1801" s="41"/>
      <c r="D1801" s="41"/>
    </row>
    <row r="1802" spans="2:4" x14ac:dyDescent="0.2">
      <c r="B1802" s="41"/>
      <c r="C1802" s="41"/>
      <c r="D1802" s="41"/>
    </row>
    <row r="1803" spans="2:4" x14ac:dyDescent="0.2">
      <c r="B1803" s="41"/>
      <c r="C1803" s="41"/>
      <c r="D1803" s="41"/>
    </row>
    <row r="1804" spans="2:4" x14ac:dyDescent="0.2">
      <c r="B1804" s="41"/>
      <c r="C1804" s="41"/>
      <c r="D1804" s="41"/>
    </row>
    <row r="1805" spans="2:4" x14ac:dyDescent="0.2">
      <c r="B1805" s="41"/>
      <c r="C1805" s="41"/>
      <c r="D1805" s="41"/>
    </row>
    <row r="1806" spans="2:4" x14ac:dyDescent="0.2">
      <c r="B1806" s="41"/>
      <c r="C1806" s="41"/>
      <c r="D1806" s="41"/>
    </row>
    <row r="1807" spans="2:4" x14ac:dyDescent="0.2">
      <c r="B1807" s="41"/>
      <c r="C1807" s="41"/>
      <c r="D1807" s="41"/>
    </row>
    <row r="1808" spans="2:4" x14ac:dyDescent="0.2">
      <c r="B1808" s="41"/>
      <c r="C1808" s="41"/>
      <c r="D1808" s="41"/>
    </row>
    <row r="1809" spans="2:4" x14ac:dyDescent="0.2">
      <c r="B1809" s="41"/>
      <c r="C1809" s="41"/>
      <c r="D1809" s="41"/>
    </row>
    <row r="1810" spans="2:4" x14ac:dyDescent="0.2">
      <c r="B1810" s="41"/>
      <c r="C1810" s="41"/>
      <c r="D1810" s="41"/>
    </row>
    <row r="1811" spans="2:4" x14ac:dyDescent="0.2">
      <c r="B1811" s="41"/>
      <c r="C1811" s="41"/>
      <c r="D1811" s="41"/>
    </row>
    <row r="1812" spans="2:4" x14ac:dyDescent="0.2">
      <c r="B1812" s="41"/>
      <c r="C1812" s="41"/>
      <c r="D1812" s="41"/>
    </row>
    <row r="1813" spans="2:4" x14ac:dyDescent="0.2">
      <c r="B1813" s="41"/>
      <c r="C1813" s="41"/>
      <c r="D1813" s="41"/>
    </row>
    <row r="1814" spans="2:4" x14ac:dyDescent="0.2">
      <c r="B1814" s="41"/>
      <c r="C1814" s="41"/>
      <c r="D1814" s="41"/>
    </row>
    <row r="1815" spans="2:4" x14ac:dyDescent="0.2">
      <c r="B1815" s="41"/>
      <c r="C1815" s="41"/>
      <c r="D1815" s="41"/>
    </row>
    <row r="1816" spans="2:4" x14ac:dyDescent="0.2">
      <c r="B1816" s="41"/>
      <c r="C1816" s="41"/>
      <c r="D1816" s="41"/>
    </row>
    <row r="1817" spans="2:4" x14ac:dyDescent="0.2">
      <c r="B1817" s="41"/>
      <c r="C1817" s="41"/>
      <c r="D1817" s="41"/>
    </row>
    <row r="1818" spans="2:4" x14ac:dyDescent="0.2">
      <c r="B1818" s="41"/>
      <c r="C1818" s="41"/>
      <c r="D1818" s="41"/>
    </row>
    <row r="1819" spans="2:4" x14ac:dyDescent="0.2">
      <c r="B1819" s="41"/>
      <c r="C1819" s="41"/>
      <c r="D1819" s="41"/>
    </row>
    <row r="1820" spans="2:4" x14ac:dyDescent="0.2">
      <c r="B1820" s="41"/>
      <c r="C1820" s="41"/>
      <c r="D1820" s="41"/>
    </row>
    <row r="1821" spans="2:4" x14ac:dyDescent="0.2">
      <c r="B1821" s="41"/>
      <c r="C1821" s="41"/>
      <c r="D1821" s="41"/>
    </row>
    <row r="1822" spans="2:4" x14ac:dyDescent="0.2">
      <c r="B1822" s="41"/>
      <c r="C1822" s="41"/>
      <c r="D1822" s="41"/>
    </row>
    <row r="1823" spans="2:4" x14ac:dyDescent="0.2">
      <c r="B1823" s="41"/>
      <c r="C1823" s="41"/>
      <c r="D1823" s="41"/>
    </row>
    <row r="1824" spans="2:4" x14ac:dyDescent="0.2">
      <c r="B1824" s="41"/>
      <c r="C1824" s="41"/>
      <c r="D1824" s="41"/>
    </row>
    <row r="1825" spans="2:4" x14ac:dyDescent="0.2">
      <c r="B1825" s="41"/>
      <c r="C1825" s="41"/>
      <c r="D1825" s="41"/>
    </row>
    <row r="1826" spans="2:4" x14ac:dyDescent="0.2">
      <c r="B1826" s="41"/>
      <c r="C1826" s="41"/>
      <c r="D1826" s="41"/>
    </row>
    <row r="1827" spans="2:4" x14ac:dyDescent="0.2">
      <c r="B1827" s="41"/>
      <c r="C1827" s="41"/>
      <c r="D1827" s="41"/>
    </row>
    <row r="1828" spans="2:4" x14ac:dyDescent="0.2">
      <c r="B1828" s="41"/>
      <c r="C1828" s="41"/>
      <c r="D1828" s="41"/>
    </row>
    <row r="1829" spans="2:4" x14ac:dyDescent="0.2">
      <c r="B1829" s="41"/>
      <c r="C1829" s="41"/>
      <c r="D1829" s="41"/>
    </row>
    <row r="1830" spans="2:4" x14ac:dyDescent="0.2">
      <c r="B1830" s="41"/>
      <c r="C1830" s="41"/>
      <c r="D1830" s="41"/>
    </row>
    <row r="1831" spans="2:4" x14ac:dyDescent="0.2">
      <c r="B1831" s="41"/>
      <c r="C1831" s="41"/>
      <c r="D1831" s="41"/>
    </row>
    <row r="1832" spans="2:4" x14ac:dyDescent="0.2">
      <c r="B1832" s="41"/>
      <c r="C1832" s="41"/>
      <c r="D1832" s="41"/>
    </row>
    <row r="1833" spans="2:4" x14ac:dyDescent="0.2">
      <c r="B1833" s="41"/>
      <c r="C1833" s="41"/>
      <c r="D1833" s="41"/>
    </row>
    <row r="1834" spans="2:4" x14ac:dyDescent="0.2">
      <c r="B1834" s="41"/>
      <c r="C1834" s="41"/>
      <c r="D1834" s="41"/>
    </row>
    <row r="1835" spans="2:4" x14ac:dyDescent="0.2">
      <c r="B1835" s="41"/>
      <c r="C1835" s="41"/>
      <c r="D1835" s="41"/>
    </row>
    <row r="1836" spans="2:4" x14ac:dyDescent="0.2">
      <c r="B1836" s="41"/>
      <c r="C1836" s="41"/>
      <c r="D1836" s="41"/>
    </row>
    <row r="1837" spans="2:4" x14ac:dyDescent="0.2">
      <c r="B1837" s="41"/>
      <c r="C1837" s="41"/>
      <c r="D1837" s="41"/>
    </row>
    <row r="1838" spans="2:4" x14ac:dyDescent="0.2">
      <c r="B1838" s="41"/>
      <c r="C1838" s="41"/>
      <c r="D1838" s="41"/>
    </row>
    <row r="1839" spans="2:4" x14ac:dyDescent="0.2">
      <c r="B1839" s="41"/>
      <c r="C1839" s="41"/>
      <c r="D1839" s="41"/>
    </row>
    <row r="1840" spans="2:4" x14ac:dyDescent="0.2">
      <c r="B1840" s="41"/>
      <c r="C1840" s="41"/>
      <c r="D1840" s="41"/>
    </row>
    <row r="1841" spans="2:4" x14ac:dyDescent="0.2">
      <c r="B1841" s="41"/>
      <c r="C1841" s="41"/>
      <c r="D1841" s="41"/>
    </row>
    <row r="1842" spans="2:4" x14ac:dyDescent="0.2">
      <c r="B1842" s="41"/>
      <c r="C1842" s="41"/>
      <c r="D1842" s="41"/>
    </row>
    <row r="1843" spans="2:4" x14ac:dyDescent="0.2">
      <c r="B1843" s="41"/>
      <c r="C1843" s="41"/>
      <c r="D1843" s="41"/>
    </row>
    <row r="1844" spans="2:4" x14ac:dyDescent="0.2">
      <c r="B1844" s="41"/>
      <c r="C1844" s="41"/>
      <c r="D1844" s="41"/>
    </row>
    <row r="1845" spans="2:4" x14ac:dyDescent="0.2">
      <c r="B1845" s="41"/>
      <c r="C1845" s="41"/>
      <c r="D1845" s="41"/>
    </row>
    <row r="1846" spans="2:4" x14ac:dyDescent="0.2">
      <c r="B1846" s="41"/>
      <c r="C1846" s="41"/>
      <c r="D1846" s="41"/>
    </row>
    <row r="1847" spans="2:4" x14ac:dyDescent="0.2">
      <c r="B1847" s="41"/>
      <c r="C1847" s="41"/>
      <c r="D1847" s="41"/>
    </row>
    <row r="1848" spans="2:4" x14ac:dyDescent="0.2">
      <c r="B1848" s="41"/>
      <c r="C1848" s="41"/>
      <c r="D1848" s="41"/>
    </row>
    <row r="1849" spans="2:4" x14ac:dyDescent="0.2">
      <c r="B1849" s="41"/>
      <c r="C1849" s="41"/>
      <c r="D1849" s="41"/>
    </row>
    <row r="1850" spans="2:4" x14ac:dyDescent="0.2">
      <c r="B1850" s="41"/>
      <c r="C1850" s="41"/>
      <c r="D1850" s="41"/>
    </row>
    <row r="1851" spans="2:4" x14ac:dyDescent="0.2">
      <c r="B1851" s="41"/>
      <c r="C1851" s="41"/>
      <c r="D1851" s="41"/>
    </row>
    <row r="1852" spans="2:4" x14ac:dyDescent="0.2">
      <c r="B1852" s="41"/>
      <c r="C1852" s="41"/>
      <c r="D1852" s="41"/>
    </row>
    <row r="1853" spans="2:4" x14ac:dyDescent="0.2">
      <c r="B1853" s="41"/>
      <c r="C1853" s="41"/>
      <c r="D1853" s="41"/>
    </row>
    <row r="1854" spans="2:4" x14ac:dyDescent="0.2">
      <c r="B1854" s="41"/>
      <c r="C1854" s="41"/>
      <c r="D1854" s="41"/>
    </row>
    <row r="1855" spans="2:4" x14ac:dyDescent="0.2">
      <c r="B1855" s="41"/>
      <c r="C1855" s="41"/>
      <c r="D1855" s="41"/>
    </row>
    <row r="1856" spans="2:4" x14ac:dyDescent="0.2">
      <c r="B1856" s="41"/>
      <c r="C1856" s="41"/>
      <c r="D1856" s="41"/>
    </row>
    <row r="1857" spans="2:4" x14ac:dyDescent="0.2">
      <c r="B1857" s="41"/>
      <c r="C1857" s="41"/>
      <c r="D1857" s="41"/>
    </row>
    <row r="1858" spans="2:4" x14ac:dyDescent="0.2">
      <c r="B1858" s="41"/>
      <c r="C1858" s="41"/>
      <c r="D1858" s="41"/>
    </row>
    <row r="1859" spans="2:4" x14ac:dyDescent="0.2">
      <c r="B1859" s="41"/>
      <c r="C1859" s="41"/>
      <c r="D1859" s="41"/>
    </row>
    <row r="1860" spans="2:4" x14ac:dyDescent="0.2">
      <c r="B1860" s="41"/>
      <c r="C1860" s="41"/>
      <c r="D1860" s="41"/>
    </row>
    <row r="1861" spans="2:4" x14ac:dyDescent="0.2">
      <c r="B1861" s="41"/>
      <c r="C1861" s="41"/>
      <c r="D1861" s="41"/>
    </row>
    <row r="1862" spans="2:4" x14ac:dyDescent="0.2">
      <c r="B1862" s="41"/>
      <c r="C1862" s="41"/>
      <c r="D1862" s="41"/>
    </row>
    <row r="1863" spans="2:4" x14ac:dyDescent="0.2">
      <c r="B1863" s="41"/>
      <c r="C1863" s="41"/>
      <c r="D1863" s="41"/>
    </row>
    <row r="1864" spans="2:4" x14ac:dyDescent="0.2">
      <c r="B1864" s="41"/>
      <c r="C1864" s="41"/>
      <c r="D1864" s="41"/>
    </row>
    <row r="1865" spans="2:4" x14ac:dyDescent="0.2">
      <c r="B1865" s="41"/>
      <c r="C1865" s="41"/>
      <c r="D1865" s="41"/>
    </row>
    <row r="1866" spans="2:4" x14ac:dyDescent="0.2">
      <c r="B1866" s="41"/>
      <c r="C1866" s="41"/>
      <c r="D1866" s="41"/>
    </row>
    <row r="1867" spans="2:4" x14ac:dyDescent="0.2">
      <c r="B1867" s="41"/>
      <c r="C1867" s="41"/>
      <c r="D1867" s="41"/>
    </row>
    <row r="1868" spans="2:4" x14ac:dyDescent="0.2">
      <c r="B1868" s="41"/>
      <c r="C1868" s="41"/>
      <c r="D1868" s="41"/>
    </row>
    <row r="1869" spans="2:4" x14ac:dyDescent="0.2">
      <c r="B1869" s="41"/>
      <c r="C1869" s="41"/>
      <c r="D1869" s="41"/>
    </row>
    <row r="1870" spans="2:4" x14ac:dyDescent="0.2">
      <c r="B1870" s="41"/>
      <c r="C1870" s="41"/>
      <c r="D1870" s="41"/>
    </row>
    <row r="1871" spans="2:4" x14ac:dyDescent="0.2">
      <c r="B1871" s="41"/>
      <c r="C1871" s="41"/>
      <c r="D1871" s="41"/>
    </row>
    <row r="1872" spans="2:4" x14ac:dyDescent="0.2">
      <c r="B1872" s="41"/>
      <c r="C1872" s="41"/>
      <c r="D1872" s="41"/>
    </row>
    <row r="1873" spans="2:4" x14ac:dyDescent="0.2">
      <c r="B1873" s="41"/>
      <c r="C1873" s="41"/>
      <c r="D1873" s="41"/>
    </row>
    <row r="1874" spans="2:4" x14ac:dyDescent="0.2">
      <c r="B1874" s="41"/>
      <c r="C1874" s="41"/>
      <c r="D1874" s="41"/>
    </row>
    <row r="1875" spans="2:4" x14ac:dyDescent="0.2">
      <c r="B1875" s="41"/>
      <c r="C1875" s="41"/>
      <c r="D1875" s="41"/>
    </row>
    <row r="1876" spans="2:4" x14ac:dyDescent="0.2">
      <c r="B1876" s="41"/>
      <c r="C1876" s="41"/>
      <c r="D1876" s="41"/>
    </row>
    <row r="1877" spans="2:4" x14ac:dyDescent="0.2">
      <c r="B1877" s="41"/>
      <c r="C1877" s="41"/>
      <c r="D1877" s="41"/>
    </row>
    <row r="1878" spans="2:4" x14ac:dyDescent="0.2">
      <c r="B1878" s="41"/>
      <c r="C1878" s="41"/>
      <c r="D1878" s="41"/>
    </row>
    <row r="1879" spans="2:4" x14ac:dyDescent="0.2">
      <c r="B1879" s="41"/>
      <c r="C1879" s="41"/>
      <c r="D1879" s="41"/>
    </row>
    <row r="1880" spans="2:4" x14ac:dyDescent="0.2">
      <c r="B1880" s="41"/>
      <c r="C1880" s="41"/>
      <c r="D1880" s="41"/>
    </row>
    <row r="1881" spans="2:4" x14ac:dyDescent="0.2">
      <c r="B1881" s="41"/>
      <c r="C1881" s="41"/>
      <c r="D1881" s="41"/>
    </row>
    <row r="1882" spans="2:4" x14ac:dyDescent="0.2">
      <c r="B1882" s="41"/>
      <c r="C1882" s="41"/>
      <c r="D1882" s="41"/>
    </row>
    <row r="1883" spans="2:4" x14ac:dyDescent="0.2">
      <c r="B1883" s="41"/>
      <c r="C1883" s="41"/>
      <c r="D1883" s="41"/>
    </row>
    <row r="1884" spans="2:4" x14ac:dyDescent="0.2">
      <c r="B1884" s="41"/>
      <c r="C1884" s="41"/>
      <c r="D1884" s="41"/>
    </row>
    <row r="1885" spans="2:4" x14ac:dyDescent="0.2">
      <c r="B1885" s="41"/>
      <c r="C1885" s="41"/>
      <c r="D1885" s="41"/>
    </row>
    <row r="1886" spans="2:4" x14ac:dyDescent="0.2">
      <c r="B1886" s="41"/>
      <c r="C1886" s="41"/>
      <c r="D1886" s="41"/>
    </row>
    <row r="1887" spans="2:4" x14ac:dyDescent="0.2">
      <c r="B1887" s="41"/>
      <c r="C1887" s="41"/>
      <c r="D1887" s="41"/>
    </row>
    <row r="1888" spans="2:4" x14ac:dyDescent="0.2">
      <c r="B1888" s="41"/>
      <c r="C1888" s="41"/>
      <c r="D1888" s="41"/>
    </row>
    <row r="1889" spans="2:4" x14ac:dyDescent="0.2">
      <c r="B1889" s="41"/>
      <c r="C1889" s="41"/>
      <c r="D1889" s="41"/>
    </row>
    <row r="1890" spans="2:4" x14ac:dyDescent="0.2">
      <c r="B1890" s="41"/>
      <c r="C1890" s="41"/>
      <c r="D1890" s="41"/>
    </row>
    <row r="1891" spans="2:4" x14ac:dyDescent="0.2">
      <c r="B1891" s="41"/>
      <c r="C1891" s="41"/>
      <c r="D1891" s="41"/>
    </row>
    <row r="1892" spans="2:4" x14ac:dyDescent="0.2">
      <c r="B1892" s="41"/>
      <c r="C1892" s="41"/>
      <c r="D1892" s="41"/>
    </row>
    <row r="1893" spans="2:4" x14ac:dyDescent="0.2">
      <c r="B1893" s="41"/>
      <c r="C1893" s="41"/>
      <c r="D1893" s="41"/>
    </row>
    <row r="1894" spans="2:4" x14ac:dyDescent="0.2">
      <c r="B1894" s="41"/>
      <c r="C1894" s="41"/>
      <c r="D1894" s="41"/>
    </row>
    <row r="1895" spans="2:4" x14ac:dyDescent="0.2">
      <c r="B1895" s="41"/>
      <c r="C1895" s="41"/>
      <c r="D1895" s="41"/>
    </row>
    <row r="1896" spans="2:4" x14ac:dyDescent="0.2">
      <c r="B1896" s="41"/>
      <c r="C1896" s="41"/>
      <c r="D1896" s="41"/>
    </row>
    <row r="1897" spans="2:4" x14ac:dyDescent="0.2">
      <c r="B1897" s="41"/>
      <c r="C1897" s="41"/>
      <c r="D1897" s="41"/>
    </row>
    <row r="1898" spans="2:4" x14ac:dyDescent="0.2">
      <c r="B1898" s="41"/>
      <c r="C1898" s="41"/>
      <c r="D1898" s="41"/>
    </row>
    <row r="1899" spans="2:4" x14ac:dyDescent="0.2">
      <c r="B1899" s="41"/>
      <c r="C1899" s="41"/>
      <c r="D1899" s="41"/>
    </row>
    <row r="1900" spans="2:4" x14ac:dyDescent="0.2">
      <c r="B1900" s="41"/>
      <c r="C1900" s="41"/>
      <c r="D1900" s="41"/>
    </row>
    <row r="1901" spans="2:4" x14ac:dyDescent="0.2">
      <c r="B1901" s="41"/>
      <c r="C1901" s="41"/>
      <c r="D1901" s="41"/>
    </row>
    <row r="1902" spans="2:4" x14ac:dyDescent="0.2">
      <c r="B1902" s="41"/>
      <c r="C1902" s="41"/>
      <c r="D1902" s="41"/>
    </row>
    <row r="1903" spans="2:4" x14ac:dyDescent="0.2">
      <c r="B1903" s="41"/>
      <c r="C1903" s="41"/>
      <c r="D1903" s="41"/>
    </row>
    <row r="1904" spans="2:4" x14ac:dyDescent="0.2">
      <c r="B1904" s="41"/>
      <c r="C1904" s="41"/>
      <c r="D1904" s="41"/>
    </row>
    <row r="1905" spans="2:4" x14ac:dyDescent="0.2">
      <c r="B1905" s="41"/>
      <c r="C1905" s="41"/>
      <c r="D1905" s="41"/>
    </row>
    <row r="1906" spans="2:4" x14ac:dyDescent="0.2">
      <c r="B1906" s="41"/>
      <c r="C1906" s="41"/>
      <c r="D1906" s="41"/>
    </row>
    <row r="1907" spans="2:4" x14ac:dyDescent="0.2">
      <c r="B1907" s="41"/>
      <c r="C1907" s="41"/>
      <c r="D1907" s="41"/>
    </row>
    <row r="1908" spans="2:4" x14ac:dyDescent="0.2">
      <c r="B1908" s="41"/>
      <c r="C1908" s="41"/>
      <c r="D1908" s="41"/>
    </row>
    <row r="1909" spans="2:4" x14ac:dyDescent="0.2">
      <c r="B1909" s="41"/>
      <c r="C1909" s="41"/>
      <c r="D1909" s="41"/>
    </row>
    <row r="1910" spans="2:4" x14ac:dyDescent="0.2">
      <c r="B1910" s="41"/>
      <c r="C1910" s="41"/>
      <c r="D1910" s="41"/>
    </row>
    <row r="1911" spans="2:4" x14ac:dyDescent="0.2">
      <c r="B1911" s="41"/>
      <c r="C1911" s="41"/>
      <c r="D1911" s="41"/>
    </row>
    <row r="1912" spans="2:4" x14ac:dyDescent="0.2">
      <c r="B1912" s="41"/>
      <c r="C1912" s="41"/>
      <c r="D1912" s="41"/>
    </row>
    <row r="1913" spans="2:4" x14ac:dyDescent="0.2">
      <c r="B1913" s="41"/>
      <c r="C1913" s="41"/>
      <c r="D1913" s="41"/>
    </row>
    <row r="1914" spans="2:4" x14ac:dyDescent="0.2">
      <c r="B1914" s="41"/>
      <c r="C1914" s="41"/>
      <c r="D1914" s="41"/>
    </row>
    <row r="1915" spans="2:4" x14ac:dyDescent="0.2">
      <c r="B1915" s="41"/>
      <c r="C1915" s="41"/>
      <c r="D1915" s="41"/>
    </row>
    <row r="1916" spans="2:4" x14ac:dyDescent="0.2">
      <c r="B1916" s="41"/>
      <c r="C1916" s="41"/>
      <c r="D1916" s="41"/>
    </row>
    <row r="1917" spans="2:4" x14ac:dyDescent="0.2">
      <c r="B1917" s="41"/>
      <c r="C1917" s="41"/>
      <c r="D1917" s="41"/>
    </row>
    <row r="1918" spans="2:4" x14ac:dyDescent="0.2">
      <c r="B1918" s="41"/>
      <c r="C1918" s="41"/>
      <c r="D1918" s="41"/>
    </row>
    <row r="1919" spans="2:4" x14ac:dyDescent="0.2">
      <c r="B1919" s="41"/>
      <c r="C1919" s="41"/>
      <c r="D1919" s="41"/>
    </row>
    <row r="1920" spans="2:4" x14ac:dyDescent="0.2">
      <c r="B1920" s="41"/>
      <c r="C1920" s="41"/>
      <c r="D1920" s="41"/>
    </row>
    <row r="1921" spans="2:4" x14ac:dyDescent="0.2">
      <c r="B1921" s="41"/>
      <c r="C1921" s="41"/>
      <c r="D1921" s="41"/>
    </row>
    <row r="1922" spans="2:4" x14ac:dyDescent="0.2">
      <c r="B1922" s="41"/>
      <c r="C1922" s="41"/>
      <c r="D1922" s="41"/>
    </row>
    <row r="1923" spans="2:4" x14ac:dyDescent="0.2">
      <c r="B1923" s="41"/>
      <c r="C1923" s="41"/>
      <c r="D1923" s="41"/>
    </row>
    <row r="1924" spans="2:4" x14ac:dyDescent="0.2">
      <c r="B1924" s="41"/>
      <c r="C1924" s="41"/>
      <c r="D1924" s="41"/>
    </row>
    <row r="1925" spans="2:4" x14ac:dyDescent="0.2">
      <c r="B1925" s="41"/>
      <c r="C1925" s="41"/>
      <c r="D1925" s="41"/>
    </row>
    <row r="1926" spans="2:4" x14ac:dyDescent="0.2">
      <c r="B1926" s="41"/>
      <c r="C1926" s="41"/>
      <c r="D1926" s="41"/>
    </row>
    <row r="1927" spans="2:4" x14ac:dyDescent="0.2">
      <c r="B1927" s="41"/>
      <c r="C1927" s="41"/>
      <c r="D1927" s="41"/>
    </row>
    <row r="1928" spans="2:4" x14ac:dyDescent="0.2">
      <c r="B1928" s="41"/>
      <c r="C1928" s="41"/>
      <c r="D1928" s="41"/>
    </row>
    <row r="1929" spans="2:4" x14ac:dyDescent="0.2">
      <c r="B1929" s="41"/>
      <c r="C1929" s="41"/>
      <c r="D1929" s="41"/>
    </row>
    <row r="1930" spans="2:4" x14ac:dyDescent="0.2">
      <c r="B1930" s="41"/>
      <c r="C1930" s="41"/>
      <c r="D1930" s="41"/>
    </row>
    <row r="1931" spans="2:4" x14ac:dyDescent="0.2">
      <c r="B1931" s="41"/>
      <c r="C1931" s="41"/>
      <c r="D1931" s="41"/>
    </row>
    <row r="1932" spans="2:4" x14ac:dyDescent="0.2">
      <c r="B1932" s="41"/>
      <c r="C1932" s="41"/>
      <c r="D1932" s="41"/>
    </row>
    <row r="1933" spans="2:4" x14ac:dyDescent="0.2">
      <c r="B1933" s="41"/>
      <c r="C1933" s="41"/>
      <c r="D1933" s="41"/>
    </row>
    <row r="1934" spans="2:4" x14ac:dyDescent="0.2">
      <c r="B1934" s="41"/>
      <c r="C1934" s="41"/>
      <c r="D1934" s="41"/>
    </row>
    <row r="1935" spans="2:4" x14ac:dyDescent="0.2">
      <c r="B1935" s="41"/>
      <c r="C1935" s="41"/>
      <c r="D1935" s="41"/>
    </row>
    <row r="1936" spans="2:4" x14ac:dyDescent="0.2">
      <c r="B1936" s="41"/>
      <c r="C1936" s="41"/>
      <c r="D1936" s="41"/>
    </row>
    <row r="1937" spans="2:4" x14ac:dyDescent="0.2">
      <c r="B1937" s="41"/>
      <c r="C1937" s="41"/>
      <c r="D1937" s="41"/>
    </row>
    <row r="1938" spans="2:4" x14ac:dyDescent="0.2">
      <c r="B1938" s="41"/>
      <c r="C1938" s="41"/>
      <c r="D1938" s="41"/>
    </row>
    <row r="1939" spans="2:4" x14ac:dyDescent="0.2">
      <c r="B1939" s="41"/>
      <c r="C1939" s="41"/>
      <c r="D1939" s="41"/>
    </row>
    <row r="1940" spans="2:4" x14ac:dyDescent="0.2">
      <c r="B1940" s="41"/>
      <c r="C1940" s="41"/>
      <c r="D1940" s="41"/>
    </row>
    <row r="1941" spans="2:4" x14ac:dyDescent="0.2">
      <c r="B1941" s="41"/>
      <c r="C1941" s="41"/>
      <c r="D1941" s="41"/>
    </row>
    <row r="1942" spans="2:4" x14ac:dyDescent="0.2">
      <c r="B1942" s="41"/>
      <c r="C1942" s="41"/>
      <c r="D1942" s="41"/>
    </row>
    <row r="1943" spans="2:4" x14ac:dyDescent="0.2">
      <c r="B1943" s="41"/>
      <c r="C1943" s="41"/>
      <c r="D1943" s="41"/>
    </row>
    <row r="1944" spans="2:4" x14ac:dyDescent="0.2">
      <c r="B1944" s="41"/>
      <c r="C1944" s="41"/>
      <c r="D1944" s="41"/>
    </row>
    <row r="1945" spans="2:4" x14ac:dyDescent="0.2">
      <c r="B1945" s="41"/>
      <c r="C1945" s="41"/>
      <c r="D1945" s="41"/>
    </row>
    <row r="1946" spans="2:4" x14ac:dyDescent="0.2">
      <c r="B1946" s="41"/>
      <c r="C1946" s="41"/>
      <c r="D1946" s="41"/>
    </row>
    <row r="1947" spans="2:4" x14ac:dyDescent="0.2">
      <c r="B1947" s="41"/>
      <c r="C1947" s="41"/>
      <c r="D1947" s="41"/>
    </row>
    <row r="1948" spans="2:4" x14ac:dyDescent="0.2">
      <c r="B1948" s="41"/>
      <c r="C1948" s="41"/>
      <c r="D1948" s="41"/>
    </row>
    <row r="1949" spans="2:4" x14ac:dyDescent="0.2">
      <c r="B1949" s="41"/>
      <c r="C1949" s="41"/>
      <c r="D1949" s="41"/>
    </row>
    <row r="1950" spans="2:4" x14ac:dyDescent="0.2">
      <c r="B1950" s="41"/>
      <c r="C1950" s="41"/>
      <c r="D1950" s="41"/>
    </row>
    <row r="1951" spans="2:4" x14ac:dyDescent="0.2">
      <c r="B1951" s="41"/>
      <c r="C1951" s="41"/>
      <c r="D1951" s="41"/>
    </row>
    <row r="1952" spans="2:4" x14ac:dyDescent="0.2">
      <c r="B1952" s="41"/>
      <c r="C1952" s="41"/>
      <c r="D1952" s="41"/>
    </row>
    <row r="1953" spans="2:4" x14ac:dyDescent="0.2">
      <c r="B1953" s="41"/>
      <c r="C1953" s="41"/>
      <c r="D1953" s="41"/>
    </row>
    <row r="1954" spans="2:4" x14ac:dyDescent="0.2">
      <c r="B1954" s="41"/>
      <c r="C1954" s="41"/>
      <c r="D1954" s="41"/>
    </row>
    <row r="1955" spans="2:4" x14ac:dyDescent="0.2">
      <c r="B1955" s="41"/>
      <c r="C1955" s="41"/>
      <c r="D1955" s="41"/>
    </row>
    <row r="1956" spans="2:4" x14ac:dyDescent="0.2">
      <c r="B1956" s="41"/>
      <c r="C1956" s="41"/>
      <c r="D1956" s="41"/>
    </row>
    <row r="1957" spans="2:4" x14ac:dyDescent="0.2">
      <c r="B1957" s="41"/>
      <c r="C1957" s="41"/>
      <c r="D1957" s="41"/>
    </row>
    <row r="1958" spans="2:4" x14ac:dyDescent="0.2">
      <c r="B1958" s="41"/>
      <c r="C1958" s="41"/>
      <c r="D1958" s="41"/>
    </row>
    <row r="1959" spans="2:4" x14ac:dyDescent="0.2">
      <c r="B1959" s="41"/>
      <c r="C1959" s="41"/>
      <c r="D1959" s="41"/>
    </row>
    <row r="1960" spans="2:4" x14ac:dyDescent="0.2">
      <c r="B1960" s="41"/>
      <c r="C1960" s="41"/>
      <c r="D1960" s="41"/>
    </row>
    <row r="1961" spans="2:4" x14ac:dyDescent="0.2">
      <c r="B1961" s="41"/>
      <c r="C1961" s="41"/>
      <c r="D1961" s="41"/>
    </row>
    <row r="1962" spans="2:4" x14ac:dyDescent="0.2">
      <c r="B1962" s="41"/>
      <c r="C1962" s="41"/>
      <c r="D1962" s="41"/>
    </row>
    <row r="1963" spans="2:4" x14ac:dyDescent="0.2">
      <c r="B1963" s="41"/>
      <c r="C1963" s="41"/>
      <c r="D1963" s="41"/>
    </row>
    <row r="1964" spans="2:4" x14ac:dyDescent="0.2">
      <c r="B1964" s="41"/>
      <c r="C1964" s="41"/>
      <c r="D1964" s="41"/>
    </row>
    <row r="1965" spans="2:4" x14ac:dyDescent="0.2">
      <c r="B1965" s="41"/>
      <c r="C1965" s="41"/>
      <c r="D1965" s="41"/>
    </row>
    <row r="1966" spans="2:4" x14ac:dyDescent="0.2">
      <c r="B1966" s="41"/>
      <c r="C1966" s="41"/>
      <c r="D1966" s="41"/>
    </row>
    <row r="1967" spans="2:4" x14ac:dyDescent="0.2">
      <c r="B1967" s="41"/>
      <c r="C1967" s="41"/>
      <c r="D1967" s="41"/>
    </row>
    <row r="1968" spans="2:4" x14ac:dyDescent="0.2">
      <c r="B1968" s="41"/>
      <c r="C1968" s="41"/>
      <c r="D1968" s="41"/>
    </row>
    <row r="1969" spans="2:4" x14ac:dyDescent="0.2">
      <c r="B1969" s="41"/>
      <c r="C1969" s="41"/>
      <c r="D1969" s="41"/>
    </row>
    <row r="1970" spans="2:4" x14ac:dyDescent="0.2">
      <c r="B1970" s="41"/>
      <c r="C1970" s="41"/>
      <c r="D1970" s="41"/>
    </row>
    <row r="1971" spans="2:4" x14ac:dyDescent="0.2">
      <c r="B1971" s="41"/>
      <c r="C1971" s="41"/>
      <c r="D1971" s="41"/>
    </row>
    <row r="1972" spans="2:4" x14ac:dyDescent="0.2">
      <c r="B1972" s="41"/>
      <c r="C1972" s="41"/>
      <c r="D1972" s="41"/>
    </row>
    <row r="1973" spans="2:4" x14ac:dyDescent="0.2">
      <c r="B1973" s="41"/>
      <c r="C1973" s="41"/>
      <c r="D1973" s="41"/>
    </row>
    <row r="1974" spans="2:4" x14ac:dyDescent="0.2">
      <c r="B1974" s="41"/>
      <c r="C1974" s="41"/>
      <c r="D1974" s="41"/>
    </row>
    <row r="1975" spans="2:4" x14ac:dyDescent="0.2">
      <c r="B1975" s="41"/>
      <c r="C1975" s="41"/>
      <c r="D1975" s="41"/>
    </row>
    <row r="1976" spans="2:4" x14ac:dyDescent="0.2">
      <c r="B1976" s="41"/>
      <c r="C1976" s="41"/>
      <c r="D1976" s="41"/>
    </row>
    <row r="1977" spans="2:4" x14ac:dyDescent="0.2">
      <c r="B1977" s="41"/>
      <c r="C1977" s="41"/>
      <c r="D1977" s="41"/>
    </row>
    <row r="1978" spans="2:4" x14ac:dyDescent="0.2">
      <c r="B1978" s="41"/>
      <c r="C1978" s="41"/>
      <c r="D1978" s="41"/>
    </row>
    <row r="1979" spans="2:4" x14ac:dyDescent="0.2">
      <c r="B1979" s="41"/>
      <c r="C1979" s="41"/>
      <c r="D1979" s="41"/>
    </row>
    <row r="1980" spans="2:4" x14ac:dyDescent="0.2">
      <c r="B1980" s="41"/>
      <c r="C1980" s="41"/>
      <c r="D1980" s="41"/>
    </row>
    <row r="1981" spans="2:4" x14ac:dyDescent="0.2">
      <c r="B1981" s="41"/>
      <c r="C1981" s="41"/>
      <c r="D1981" s="41"/>
    </row>
    <row r="1982" spans="2:4" x14ac:dyDescent="0.2">
      <c r="B1982" s="41"/>
      <c r="C1982" s="41"/>
      <c r="D1982" s="41"/>
    </row>
    <row r="1983" spans="2:4" x14ac:dyDescent="0.2">
      <c r="B1983" s="41"/>
      <c r="C1983" s="41"/>
      <c r="D1983" s="41"/>
    </row>
    <row r="1984" spans="2:4" x14ac:dyDescent="0.2">
      <c r="B1984" s="41"/>
      <c r="C1984" s="41"/>
      <c r="D1984" s="41"/>
    </row>
    <row r="1985" spans="2:4" x14ac:dyDescent="0.2">
      <c r="B1985" s="41"/>
      <c r="C1985" s="41"/>
      <c r="D1985" s="41"/>
    </row>
    <row r="1986" spans="2:4" x14ac:dyDescent="0.2">
      <c r="B1986" s="41"/>
      <c r="C1986" s="41"/>
      <c r="D1986" s="41"/>
    </row>
    <row r="1987" spans="2:4" x14ac:dyDescent="0.2">
      <c r="B1987" s="41"/>
      <c r="C1987" s="41"/>
      <c r="D1987" s="41"/>
    </row>
    <row r="1988" spans="2:4" x14ac:dyDescent="0.2">
      <c r="B1988" s="41"/>
      <c r="C1988" s="41"/>
      <c r="D1988" s="41"/>
    </row>
    <row r="1989" spans="2:4" x14ac:dyDescent="0.2">
      <c r="B1989" s="41"/>
      <c r="C1989" s="41"/>
      <c r="D1989" s="41"/>
    </row>
    <row r="1990" spans="2:4" x14ac:dyDescent="0.2">
      <c r="B1990" s="41"/>
      <c r="C1990" s="41"/>
      <c r="D1990" s="41"/>
    </row>
    <row r="1991" spans="2:4" x14ac:dyDescent="0.2">
      <c r="B1991" s="41"/>
      <c r="C1991" s="41"/>
      <c r="D1991" s="41"/>
    </row>
    <row r="1992" spans="2:4" x14ac:dyDescent="0.2">
      <c r="B1992" s="41"/>
      <c r="C1992" s="41"/>
      <c r="D1992" s="41"/>
    </row>
    <row r="1993" spans="2:4" x14ac:dyDescent="0.2">
      <c r="B1993" s="41"/>
      <c r="C1993" s="41"/>
      <c r="D1993" s="41"/>
    </row>
    <row r="1994" spans="2:4" x14ac:dyDescent="0.2">
      <c r="B1994" s="41"/>
      <c r="C1994" s="41"/>
      <c r="D1994" s="41"/>
    </row>
    <row r="1995" spans="2:4" x14ac:dyDescent="0.2">
      <c r="B1995" s="41"/>
      <c r="C1995" s="41"/>
      <c r="D1995" s="41"/>
    </row>
    <row r="1996" spans="2:4" x14ac:dyDescent="0.2">
      <c r="B1996" s="41"/>
      <c r="C1996" s="41"/>
      <c r="D1996" s="41"/>
    </row>
    <row r="1997" spans="2:4" x14ac:dyDescent="0.2">
      <c r="B1997" s="41"/>
      <c r="C1997" s="41"/>
      <c r="D1997" s="41"/>
    </row>
    <row r="1998" spans="2:4" x14ac:dyDescent="0.2">
      <c r="B1998" s="41"/>
      <c r="C1998" s="41"/>
      <c r="D1998" s="41"/>
    </row>
    <row r="1999" spans="2:4" x14ac:dyDescent="0.2">
      <c r="B1999" s="41"/>
      <c r="C1999" s="41"/>
      <c r="D1999" s="41"/>
    </row>
    <row r="2000" spans="2:4" x14ac:dyDescent="0.2">
      <c r="B2000" s="41"/>
      <c r="C2000" s="41"/>
      <c r="D2000" s="41"/>
    </row>
    <row r="2001" spans="2:4" x14ac:dyDescent="0.2">
      <c r="B2001" s="41"/>
      <c r="C2001" s="41"/>
      <c r="D2001" s="41"/>
    </row>
    <row r="2002" spans="2:4" x14ac:dyDescent="0.2">
      <c r="B2002" s="41"/>
      <c r="C2002" s="41"/>
      <c r="D2002" s="41"/>
    </row>
    <row r="2003" spans="2:4" x14ac:dyDescent="0.2">
      <c r="B2003" s="41"/>
      <c r="C2003" s="41"/>
      <c r="D2003" s="41"/>
    </row>
    <row r="2004" spans="2:4" x14ac:dyDescent="0.2">
      <c r="B2004" s="41"/>
      <c r="C2004" s="41"/>
      <c r="D2004" s="41"/>
    </row>
    <row r="2005" spans="2:4" x14ac:dyDescent="0.2">
      <c r="B2005" s="41"/>
      <c r="C2005" s="41"/>
      <c r="D2005" s="41"/>
    </row>
    <row r="2006" spans="2:4" x14ac:dyDescent="0.2">
      <c r="B2006" s="41"/>
      <c r="C2006" s="41"/>
      <c r="D2006" s="41"/>
    </row>
    <row r="2007" spans="2:4" x14ac:dyDescent="0.2">
      <c r="B2007" s="41"/>
      <c r="C2007" s="41"/>
      <c r="D2007" s="41"/>
    </row>
    <row r="2008" spans="2:4" x14ac:dyDescent="0.2">
      <c r="B2008" s="41"/>
      <c r="C2008" s="41"/>
      <c r="D2008" s="41"/>
    </row>
    <row r="2009" spans="2:4" x14ac:dyDescent="0.2">
      <c r="B2009" s="41"/>
      <c r="C2009" s="41"/>
      <c r="D2009" s="41"/>
    </row>
    <row r="2010" spans="2:4" x14ac:dyDescent="0.2">
      <c r="B2010" s="41"/>
      <c r="C2010" s="41"/>
      <c r="D2010" s="41"/>
    </row>
    <row r="2011" spans="2:4" x14ac:dyDescent="0.2">
      <c r="B2011" s="41"/>
      <c r="C2011" s="41"/>
      <c r="D2011" s="41"/>
    </row>
    <row r="2012" spans="2:4" x14ac:dyDescent="0.2">
      <c r="B2012" s="41"/>
      <c r="C2012" s="41"/>
      <c r="D2012" s="41"/>
    </row>
    <row r="2013" spans="2:4" x14ac:dyDescent="0.2">
      <c r="B2013" s="41"/>
      <c r="C2013" s="41"/>
      <c r="D2013" s="41"/>
    </row>
    <row r="2014" spans="2:4" x14ac:dyDescent="0.2">
      <c r="B2014" s="41"/>
      <c r="C2014" s="41"/>
      <c r="D2014" s="41"/>
    </row>
    <row r="2015" spans="2:4" x14ac:dyDescent="0.2">
      <c r="B2015" s="41"/>
      <c r="C2015" s="41"/>
      <c r="D2015" s="41"/>
    </row>
    <row r="2016" spans="2:4" x14ac:dyDescent="0.2">
      <c r="B2016" s="41"/>
      <c r="C2016" s="41"/>
      <c r="D2016" s="41"/>
    </row>
    <row r="2017" spans="2:4" x14ac:dyDescent="0.2">
      <c r="B2017" s="41"/>
      <c r="C2017" s="41"/>
      <c r="D2017" s="41"/>
    </row>
    <row r="2018" spans="2:4" x14ac:dyDescent="0.2">
      <c r="B2018" s="41"/>
      <c r="C2018" s="41"/>
      <c r="D2018" s="41"/>
    </row>
    <row r="2019" spans="2:4" x14ac:dyDescent="0.2">
      <c r="B2019" s="41"/>
      <c r="C2019" s="41"/>
      <c r="D2019" s="41"/>
    </row>
    <row r="2020" spans="2:4" x14ac:dyDescent="0.2">
      <c r="B2020" s="41"/>
      <c r="C2020" s="41"/>
      <c r="D2020" s="41"/>
    </row>
    <row r="2021" spans="2:4" x14ac:dyDescent="0.2">
      <c r="B2021" s="41"/>
      <c r="C2021" s="41"/>
      <c r="D2021" s="41"/>
    </row>
    <row r="2022" spans="2:4" x14ac:dyDescent="0.2">
      <c r="B2022" s="41"/>
      <c r="C2022" s="41"/>
      <c r="D2022" s="41"/>
    </row>
    <row r="2023" spans="2:4" x14ac:dyDescent="0.2">
      <c r="B2023" s="41"/>
      <c r="C2023" s="41"/>
      <c r="D2023" s="41"/>
    </row>
    <row r="2024" spans="2:4" x14ac:dyDescent="0.2">
      <c r="B2024" s="41"/>
      <c r="C2024" s="41"/>
      <c r="D2024" s="41"/>
    </row>
    <row r="2025" spans="2:4" x14ac:dyDescent="0.2">
      <c r="B2025" s="41"/>
      <c r="C2025" s="41"/>
      <c r="D2025" s="41"/>
    </row>
    <row r="2026" spans="2:4" x14ac:dyDescent="0.2">
      <c r="B2026" s="41"/>
      <c r="C2026" s="41"/>
      <c r="D2026" s="41"/>
    </row>
    <row r="2027" spans="2:4" x14ac:dyDescent="0.2">
      <c r="B2027" s="41"/>
      <c r="C2027" s="41"/>
      <c r="D2027" s="41"/>
    </row>
    <row r="2028" spans="2:4" x14ac:dyDescent="0.2">
      <c r="B2028" s="41"/>
      <c r="C2028" s="41"/>
      <c r="D2028" s="41"/>
    </row>
    <row r="2029" spans="2:4" x14ac:dyDescent="0.2">
      <c r="B2029" s="41"/>
      <c r="C2029" s="41"/>
      <c r="D2029" s="41"/>
    </row>
    <row r="2030" spans="2:4" x14ac:dyDescent="0.2">
      <c r="B2030" s="41"/>
      <c r="C2030" s="41"/>
      <c r="D2030" s="41"/>
    </row>
    <row r="2031" spans="2:4" x14ac:dyDescent="0.2">
      <c r="B2031" s="41"/>
      <c r="C2031" s="41"/>
      <c r="D2031" s="41"/>
    </row>
    <row r="2032" spans="2:4" x14ac:dyDescent="0.2">
      <c r="B2032" s="41"/>
      <c r="C2032" s="41"/>
      <c r="D2032" s="41"/>
    </row>
    <row r="2033" spans="2:4" x14ac:dyDescent="0.2">
      <c r="B2033" s="41"/>
      <c r="C2033" s="41"/>
      <c r="D2033" s="41"/>
    </row>
    <row r="2034" spans="2:4" x14ac:dyDescent="0.2">
      <c r="B2034" s="41"/>
      <c r="C2034" s="41"/>
      <c r="D2034" s="41"/>
    </row>
    <row r="2035" spans="2:4" x14ac:dyDescent="0.2">
      <c r="B2035" s="41"/>
      <c r="C2035" s="41"/>
      <c r="D2035" s="41"/>
    </row>
    <row r="2036" spans="2:4" x14ac:dyDescent="0.2">
      <c r="B2036" s="41"/>
      <c r="C2036" s="41"/>
      <c r="D2036" s="41"/>
    </row>
    <row r="2037" spans="2:4" x14ac:dyDescent="0.2">
      <c r="B2037" s="41"/>
      <c r="C2037" s="41"/>
      <c r="D2037" s="41"/>
    </row>
    <row r="2038" spans="2:4" x14ac:dyDescent="0.2">
      <c r="B2038" s="41"/>
      <c r="C2038" s="41"/>
      <c r="D2038" s="41"/>
    </row>
    <row r="2039" spans="2:4" x14ac:dyDescent="0.2">
      <c r="B2039" s="41"/>
      <c r="C2039" s="41"/>
      <c r="D2039" s="41"/>
    </row>
    <row r="2040" spans="2:4" x14ac:dyDescent="0.2">
      <c r="B2040" s="41"/>
      <c r="C2040" s="41"/>
      <c r="D2040" s="41"/>
    </row>
    <row r="2041" spans="2:4" x14ac:dyDescent="0.2">
      <c r="B2041" s="41"/>
      <c r="C2041" s="41"/>
      <c r="D2041" s="41"/>
    </row>
    <row r="2042" spans="2:4" x14ac:dyDescent="0.2">
      <c r="B2042" s="41"/>
      <c r="C2042" s="41"/>
      <c r="D2042" s="41"/>
    </row>
    <row r="2043" spans="2:4" x14ac:dyDescent="0.2">
      <c r="B2043" s="41"/>
      <c r="C2043" s="41"/>
      <c r="D2043" s="41"/>
    </row>
    <row r="2044" spans="2:4" x14ac:dyDescent="0.2">
      <c r="B2044" s="41"/>
      <c r="C2044" s="41"/>
      <c r="D2044" s="41"/>
    </row>
    <row r="2045" spans="2:4" x14ac:dyDescent="0.2">
      <c r="B2045" s="41"/>
      <c r="C2045" s="41"/>
      <c r="D2045" s="41"/>
    </row>
    <row r="2046" spans="2:4" x14ac:dyDescent="0.2">
      <c r="B2046" s="41"/>
      <c r="C2046" s="41"/>
      <c r="D2046" s="41"/>
    </row>
    <row r="2047" spans="2:4" x14ac:dyDescent="0.2">
      <c r="B2047" s="41"/>
      <c r="C2047" s="41"/>
      <c r="D2047" s="41"/>
    </row>
    <row r="2048" spans="2:4" x14ac:dyDescent="0.2">
      <c r="B2048" s="41"/>
      <c r="C2048" s="41"/>
      <c r="D2048" s="41"/>
    </row>
    <row r="2049" spans="2:4" x14ac:dyDescent="0.2">
      <c r="B2049" s="41"/>
      <c r="C2049" s="41"/>
      <c r="D2049" s="41"/>
    </row>
    <row r="2050" spans="2:4" x14ac:dyDescent="0.2">
      <c r="B2050" s="41"/>
      <c r="C2050" s="41"/>
      <c r="D2050" s="41"/>
    </row>
    <row r="2051" spans="2:4" x14ac:dyDescent="0.2">
      <c r="B2051" s="41"/>
      <c r="C2051" s="41"/>
      <c r="D2051" s="41"/>
    </row>
    <row r="2052" spans="2:4" x14ac:dyDescent="0.2">
      <c r="B2052" s="41"/>
      <c r="C2052" s="41"/>
      <c r="D2052" s="41"/>
    </row>
    <row r="2053" spans="2:4" x14ac:dyDescent="0.2">
      <c r="B2053" s="41"/>
      <c r="C2053" s="41"/>
      <c r="D2053" s="41"/>
    </row>
    <row r="2054" spans="2:4" x14ac:dyDescent="0.2">
      <c r="B2054" s="41"/>
      <c r="C2054" s="41"/>
      <c r="D2054" s="41"/>
    </row>
    <row r="2055" spans="2:4" x14ac:dyDescent="0.2">
      <c r="B2055" s="41"/>
      <c r="C2055" s="41"/>
      <c r="D2055" s="41"/>
    </row>
    <row r="2056" spans="2:4" x14ac:dyDescent="0.2">
      <c r="B2056" s="41"/>
      <c r="C2056" s="41"/>
      <c r="D2056" s="41"/>
    </row>
    <row r="2057" spans="2:4" x14ac:dyDescent="0.2">
      <c r="B2057" s="41"/>
      <c r="C2057" s="41"/>
      <c r="D2057" s="41"/>
    </row>
    <row r="2058" spans="2:4" x14ac:dyDescent="0.2">
      <c r="B2058" s="41"/>
      <c r="C2058" s="41"/>
      <c r="D2058" s="41"/>
    </row>
    <row r="2059" spans="2:4" x14ac:dyDescent="0.2">
      <c r="B2059" s="41"/>
      <c r="C2059" s="41"/>
      <c r="D2059" s="41"/>
    </row>
    <row r="2060" spans="2:4" x14ac:dyDescent="0.2">
      <c r="B2060" s="41"/>
      <c r="C2060" s="41"/>
      <c r="D2060" s="41"/>
    </row>
    <row r="2061" spans="2:4" x14ac:dyDescent="0.2">
      <c r="B2061" s="41"/>
      <c r="C2061" s="41"/>
      <c r="D2061" s="41"/>
    </row>
    <row r="2062" spans="2:4" x14ac:dyDescent="0.2">
      <c r="B2062" s="41"/>
      <c r="C2062" s="41"/>
      <c r="D2062" s="41"/>
    </row>
    <row r="2063" spans="2:4" x14ac:dyDescent="0.2">
      <c r="B2063" s="41"/>
      <c r="C2063" s="41"/>
      <c r="D2063" s="41"/>
    </row>
    <row r="2064" spans="2:4" x14ac:dyDescent="0.2">
      <c r="B2064" s="41"/>
      <c r="C2064" s="41"/>
      <c r="D2064" s="41"/>
    </row>
    <row r="2065" spans="2:4" x14ac:dyDescent="0.2">
      <c r="B2065" s="41"/>
      <c r="C2065" s="41"/>
      <c r="D2065" s="41"/>
    </row>
    <row r="2066" spans="2:4" x14ac:dyDescent="0.2">
      <c r="B2066" s="41"/>
      <c r="C2066" s="41"/>
      <c r="D2066" s="41"/>
    </row>
    <row r="2067" spans="2:4" x14ac:dyDescent="0.2">
      <c r="B2067" s="41"/>
      <c r="C2067" s="41"/>
      <c r="D2067" s="41"/>
    </row>
    <row r="2068" spans="2:4" x14ac:dyDescent="0.2">
      <c r="B2068" s="41"/>
      <c r="C2068" s="41"/>
      <c r="D2068" s="41"/>
    </row>
    <row r="2069" spans="2:4" x14ac:dyDescent="0.2">
      <c r="B2069" s="41"/>
      <c r="C2069" s="41"/>
      <c r="D2069" s="41"/>
    </row>
    <row r="2070" spans="2:4" x14ac:dyDescent="0.2">
      <c r="B2070" s="41"/>
      <c r="C2070" s="41"/>
      <c r="D2070" s="41"/>
    </row>
    <row r="2071" spans="2:4" x14ac:dyDescent="0.2">
      <c r="B2071" s="41"/>
      <c r="C2071" s="41"/>
      <c r="D2071" s="41"/>
    </row>
    <row r="2072" spans="2:4" x14ac:dyDescent="0.2">
      <c r="B2072" s="41"/>
      <c r="C2072" s="41"/>
      <c r="D2072" s="41"/>
    </row>
    <row r="2073" spans="2:4" x14ac:dyDescent="0.2">
      <c r="B2073" s="41"/>
      <c r="C2073" s="41"/>
      <c r="D2073" s="41"/>
    </row>
    <row r="2074" spans="2:4" x14ac:dyDescent="0.2">
      <c r="B2074" s="41"/>
      <c r="C2074" s="41"/>
      <c r="D2074" s="41"/>
    </row>
    <row r="2075" spans="2:4" x14ac:dyDescent="0.2">
      <c r="B2075" s="41"/>
      <c r="C2075" s="41"/>
      <c r="D2075" s="41"/>
    </row>
    <row r="2076" spans="2:4" x14ac:dyDescent="0.2">
      <c r="B2076" s="41"/>
      <c r="C2076" s="41"/>
      <c r="D2076" s="41"/>
    </row>
    <row r="2077" spans="2:4" x14ac:dyDescent="0.2">
      <c r="B2077" s="41"/>
      <c r="C2077" s="41"/>
      <c r="D2077" s="41"/>
    </row>
    <row r="2078" spans="2:4" x14ac:dyDescent="0.2">
      <c r="B2078" s="41"/>
      <c r="C2078" s="41"/>
      <c r="D2078" s="41"/>
    </row>
    <row r="2079" spans="2:4" x14ac:dyDescent="0.2">
      <c r="B2079" s="41"/>
      <c r="C2079" s="41"/>
      <c r="D2079" s="41"/>
    </row>
    <row r="2080" spans="2:4" x14ac:dyDescent="0.2">
      <c r="B2080" s="41"/>
      <c r="C2080" s="41"/>
      <c r="D2080" s="41"/>
    </row>
    <row r="2081" spans="2:4" x14ac:dyDescent="0.2">
      <c r="B2081" s="41"/>
      <c r="C2081" s="41"/>
      <c r="D2081" s="41"/>
    </row>
    <row r="2082" spans="2:4" x14ac:dyDescent="0.2">
      <c r="B2082" s="41"/>
      <c r="C2082" s="41"/>
      <c r="D2082" s="41"/>
    </row>
    <row r="2083" spans="2:4" x14ac:dyDescent="0.2">
      <c r="B2083" s="41"/>
      <c r="C2083" s="41"/>
      <c r="D2083" s="41"/>
    </row>
    <row r="2084" spans="2:4" x14ac:dyDescent="0.2">
      <c r="B2084" s="41"/>
      <c r="C2084" s="41"/>
      <c r="D2084" s="41"/>
    </row>
    <row r="2085" spans="2:4" x14ac:dyDescent="0.2">
      <c r="B2085" s="41"/>
      <c r="C2085" s="41"/>
      <c r="D2085" s="41"/>
    </row>
    <row r="2086" spans="2:4" x14ac:dyDescent="0.2">
      <c r="B2086" s="41"/>
      <c r="C2086" s="41"/>
      <c r="D2086" s="41"/>
    </row>
    <row r="2087" spans="2:4" x14ac:dyDescent="0.2">
      <c r="B2087" s="41"/>
      <c r="C2087" s="41"/>
      <c r="D2087" s="41"/>
    </row>
    <row r="2088" spans="2:4" x14ac:dyDescent="0.2">
      <c r="B2088" s="41"/>
      <c r="C2088" s="41"/>
      <c r="D2088" s="41"/>
    </row>
    <row r="2089" spans="2:4" x14ac:dyDescent="0.2">
      <c r="B2089" s="41"/>
      <c r="C2089" s="41"/>
      <c r="D2089" s="41"/>
    </row>
    <row r="2090" spans="2:4" x14ac:dyDescent="0.2">
      <c r="B2090" s="41"/>
      <c r="C2090" s="41"/>
      <c r="D2090" s="41"/>
    </row>
    <row r="2091" spans="2:4" x14ac:dyDescent="0.2">
      <c r="B2091" s="41"/>
      <c r="C2091" s="41"/>
      <c r="D2091" s="41"/>
    </row>
    <row r="2092" spans="2:4" x14ac:dyDescent="0.2">
      <c r="B2092" s="41"/>
      <c r="C2092" s="41"/>
      <c r="D2092" s="41"/>
    </row>
    <row r="2093" spans="2:4" x14ac:dyDescent="0.2">
      <c r="B2093" s="41"/>
      <c r="C2093" s="41"/>
      <c r="D2093" s="41"/>
    </row>
    <row r="2094" spans="2:4" x14ac:dyDescent="0.2">
      <c r="B2094" s="41"/>
      <c r="C2094" s="41"/>
      <c r="D2094" s="41"/>
    </row>
    <row r="2095" spans="2:4" x14ac:dyDescent="0.2">
      <c r="B2095" s="41"/>
      <c r="C2095" s="41"/>
      <c r="D2095" s="41"/>
    </row>
    <row r="2096" spans="2:4" x14ac:dyDescent="0.2">
      <c r="B2096" s="41"/>
      <c r="C2096" s="41"/>
      <c r="D2096" s="41"/>
    </row>
    <row r="2097" spans="2:4" x14ac:dyDescent="0.2">
      <c r="B2097" s="41"/>
      <c r="C2097" s="41"/>
      <c r="D2097" s="41"/>
    </row>
    <row r="2098" spans="2:4" x14ac:dyDescent="0.2">
      <c r="B2098" s="41"/>
      <c r="C2098" s="41"/>
      <c r="D2098" s="41"/>
    </row>
    <row r="2099" spans="2:4" x14ac:dyDescent="0.2">
      <c r="B2099" s="41"/>
      <c r="C2099" s="41"/>
      <c r="D2099" s="41"/>
    </row>
    <row r="2100" spans="2:4" x14ac:dyDescent="0.2">
      <c r="B2100" s="41"/>
      <c r="C2100" s="41"/>
      <c r="D2100" s="41"/>
    </row>
    <row r="2101" spans="2:4" x14ac:dyDescent="0.2">
      <c r="B2101" s="41"/>
      <c r="C2101" s="41"/>
      <c r="D2101" s="41"/>
    </row>
    <row r="2102" spans="2:4" x14ac:dyDescent="0.2">
      <c r="B2102" s="41"/>
      <c r="C2102" s="41"/>
      <c r="D2102" s="41"/>
    </row>
    <row r="2103" spans="2:4" x14ac:dyDescent="0.2">
      <c r="B2103" s="41"/>
      <c r="C2103" s="41"/>
      <c r="D2103" s="41"/>
    </row>
    <row r="2104" spans="2:4" x14ac:dyDescent="0.2">
      <c r="B2104" s="41"/>
      <c r="C2104" s="41"/>
      <c r="D2104" s="41"/>
    </row>
    <row r="2105" spans="2:4" x14ac:dyDescent="0.2">
      <c r="B2105" s="41"/>
      <c r="C2105" s="41"/>
      <c r="D2105" s="41"/>
    </row>
    <row r="2106" spans="2:4" x14ac:dyDescent="0.2">
      <c r="B2106" s="41"/>
      <c r="C2106" s="41"/>
      <c r="D2106" s="41"/>
    </row>
    <row r="2107" spans="2:4" x14ac:dyDescent="0.2">
      <c r="B2107" s="41"/>
      <c r="C2107" s="41"/>
      <c r="D2107" s="41"/>
    </row>
    <row r="2108" spans="2:4" x14ac:dyDescent="0.2">
      <c r="B2108" s="41"/>
      <c r="C2108" s="41"/>
      <c r="D2108" s="41"/>
    </row>
    <row r="2109" spans="2:4" x14ac:dyDescent="0.2">
      <c r="B2109" s="41"/>
      <c r="C2109" s="41"/>
      <c r="D2109" s="41"/>
    </row>
    <row r="2110" spans="2:4" x14ac:dyDescent="0.2">
      <c r="B2110" s="41"/>
      <c r="C2110" s="41"/>
      <c r="D2110" s="41"/>
    </row>
    <row r="2111" spans="2:4" x14ac:dyDescent="0.2">
      <c r="B2111" s="41"/>
      <c r="C2111" s="41"/>
      <c r="D2111" s="41"/>
    </row>
    <row r="2112" spans="2:4" x14ac:dyDescent="0.2">
      <c r="B2112" s="41"/>
      <c r="C2112" s="41"/>
      <c r="D2112" s="41"/>
    </row>
    <row r="2113" spans="2:4" x14ac:dyDescent="0.2">
      <c r="B2113" s="41"/>
      <c r="C2113" s="41"/>
      <c r="D2113" s="41"/>
    </row>
    <row r="2114" spans="2:4" x14ac:dyDescent="0.2">
      <c r="B2114" s="41"/>
      <c r="C2114" s="41"/>
      <c r="D2114" s="41"/>
    </row>
    <row r="2115" spans="2:4" x14ac:dyDescent="0.2">
      <c r="B2115" s="41"/>
      <c r="C2115" s="41"/>
      <c r="D2115" s="41"/>
    </row>
    <row r="2116" spans="2:4" x14ac:dyDescent="0.2">
      <c r="B2116" s="41"/>
      <c r="C2116" s="41"/>
      <c r="D2116" s="41"/>
    </row>
    <row r="2117" spans="2:4" x14ac:dyDescent="0.2">
      <c r="B2117" s="41"/>
      <c r="C2117" s="41"/>
      <c r="D2117" s="41"/>
    </row>
    <row r="2118" spans="2:4" x14ac:dyDescent="0.2">
      <c r="B2118" s="41"/>
      <c r="C2118" s="41"/>
      <c r="D2118" s="41"/>
    </row>
    <row r="2119" spans="2:4" x14ac:dyDescent="0.2">
      <c r="B2119" s="41"/>
      <c r="C2119" s="41"/>
      <c r="D2119" s="41"/>
    </row>
    <row r="2120" spans="2:4" x14ac:dyDescent="0.2">
      <c r="B2120" s="41"/>
      <c r="C2120" s="41"/>
      <c r="D2120" s="41"/>
    </row>
    <row r="2121" spans="2:4" x14ac:dyDescent="0.2">
      <c r="B2121" s="41"/>
      <c r="C2121" s="41"/>
      <c r="D2121" s="41"/>
    </row>
    <row r="2122" spans="2:4" x14ac:dyDescent="0.2">
      <c r="B2122" s="41"/>
      <c r="C2122" s="41"/>
      <c r="D2122" s="41"/>
    </row>
    <row r="2123" spans="2:4" x14ac:dyDescent="0.2">
      <c r="B2123" s="41"/>
      <c r="C2123" s="41"/>
      <c r="D2123" s="41"/>
    </row>
    <row r="2124" spans="2:4" x14ac:dyDescent="0.2">
      <c r="B2124" s="41"/>
      <c r="C2124" s="41"/>
      <c r="D2124" s="41"/>
    </row>
    <row r="2125" spans="2:4" x14ac:dyDescent="0.2">
      <c r="B2125" s="41"/>
      <c r="C2125" s="41"/>
      <c r="D2125" s="41"/>
    </row>
    <row r="2126" spans="2:4" x14ac:dyDescent="0.2">
      <c r="B2126" s="41"/>
      <c r="C2126" s="41"/>
      <c r="D2126" s="41"/>
    </row>
    <row r="2127" spans="2:4" x14ac:dyDescent="0.2">
      <c r="B2127" s="41"/>
      <c r="C2127" s="41"/>
      <c r="D2127" s="41"/>
    </row>
    <row r="2128" spans="2:4" x14ac:dyDescent="0.2">
      <c r="B2128" s="41"/>
      <c r="C2128" s="41"/>
      <c r="D2128" s="41"/>
    </row>
    <row r="2129" spans="2:4" x14ac:dyDescent="0.2">
      <c r="B2129" s="41"/>
      <c r="C2129" s="41"/>
      <c r="D2129" s="41"/>
    </row>
    <row r="2130" spans="2:4" x14ac:dyDescent="0.2">
      <c r="B2130" s="41"/>
      <c r="C2130" s="41"/>
      <c r="D2130" s="41"/>
    </row>
    <row r="2131" spans="2:4" x14ac:dyDescent="0.2">
      <c r="B2131" s="41"/>
      <c r="C2131" s="41"/>
      <c r="D2131" s="41"/>
    </row>
    <row r="2132" spans="2:4" x14ac:dyDescent="0.2">
      <c r="B2132" s="41"/>
      <c r="C2132" s="41"/>
      <c r="D2132" s="41"/>
    </row>
    <row r="2133" spans="2:4" x14ac:dyDescent="0.2">
      <c r="B2133" s="41"/>
      <c r="C2133" s="41"/>
      <c r="D2133" s="41"/>
    </row>
    <row r="2134" spans="2:4" x14ac:dyDescent="0.2">
      <c r="B2134" s="41"/>
      <c r="C2134" s="41"/>
      <c r="D2134" s="41"/>
    </row>
    <row r="2135" spans="2:4" x14ac:dyDescent="0.2">
      <c r="B2135" s="41"/>
      <c r="C2135" s="41"/>
      <c r="D2135" s="41"/>
    </row>
    <row r="2136" spans="2:4" x14ac:dyDescent="0.2">
      <c r="B2136" s="41"/>
      <c r="C2136" s="41"/>
      <c r="D2136" s="41"/>
    </row>
    <row r="2137" spans="2:4" x14ac:dyDescent="0.2">
      <c r="B2137" s="41"/>
      <c r="C2137" s="41"/>
      <c r="D2137" s="41"/>
    </row>
    <row r="2138" spans="2:4" x14ac:dyDescent="0.2">
      <c r="B2138" s="41"/>
      <c r="C2138" s="41"/>
      <c r="D2138" s="41"/>
    </row>
    <row r="2139" spans="2:4" x14ac:dyDescent="0.2">
      <c r="B2139" s="41"/>
      <c r="C2139" s="41"/>
      <c r="D2139" s="41"/>
    </row>
    <row r="2140" spans="2:4" x14ac:dyDescent="0.2">
      <c r="B2140" s="41"/>
      <c r="C2140" s="41"/>
      <c r="D2140" s="41"/>
    </row>
    <row r="2141" spans="2:4" x14ac:dyDescent="0.2">
      <c r="B2141" s="41"/>
      <c r="C2141" s="41"/>
      <c r="D2141" s="41"/>
    </row>
    <row r="2142" spans="2:4" x14ac:dyDescent="0.2">
      <c r="B2142" s="41"/>
      <c r="C2142" s="41"/>
      <c r="D2142" s="41"/>
    </row>
    <row r="2143" spans="2:4" x14ac:dyDescent="0.2">
      <c r="B2143" s="41"/>
      <c r="C2143" s="41"/>
      <c r="D2143" s="41"/>
    </row>
    <row r="2144" spans="2:4" x14ac:dyDescent="0.2">
      <c r="B2144" s="41"/>
      <c r="C2144" s="41"/>
      <c r="D2144" s="41"/>
    </row>
    <row r="2145" spans="2:4" x14ac:dyDescent="0.2">
      <c r="B2145" s="41"/>
      <c r="C2145" s="41"/>
      <c r="D2145" s="41"/>
    </row>
    <row r="2146" spans="2:4" x14ac:dyDescent="0.2">
      <c r="B2146" s="41"/>
      <c r="C2146" s="41"/>
      <c r="D2146" s="41"/>
    </row>
    <row r="2147" spans="2:4" x14ac:dyDescent="0.2">
      <c r="B2147" s="41"/>
      <c r="C2147" s="41"/>
      <c r="D2147" s="41"/>
    </row>
    <row r="2148" spans="2:4" x14ac:dyDescent="0.2">
      <c r="B2148" s="41"/>
      <c r="C2148" s="41"/>
      <c r="D2148" s="41"/>
    </row>
    <row r="2149" spans="2:4" x14ac:dyDescent="0.2">
      <c r="B2149" s="41"/>
      <c r="C2149" s="41"/>
      <c r="D2149" s="41"/>
    </row>
    <row r="2150" spans="2:4" x14ac:dyDescent="0.2">
      <c r="B2150" s="41"/>
      <c r="C2150" s="41"/>
      <c r="D2150" s="41"/>
    </row>
    <row r="2151" spans="2:4" x14ac:dyDescent="0.2">
      <c r="B2151" s="41"/>
      <c r="C2151" s="41"/>
      <c r="D2151" s="41"/>
    </row>
    <row r="2152" spans="2:4" x14ac:dyDescent="0.2">
      <c r="B2152" s="41"/>
      <c r="C2152" s="41"/>
      <c r="D2152" s="41"/>
    </row>
    <row r="2153" spans="2:4" x14ac:dyDescent="0.2">
      <c r="B2153" s="41"/>
      <c r="C2153" s="41"/>
      <c r="D2153" s="41"/>
    </row>
    <row r="2154" spans="2:4" x14ac:dyDescent="0.2">
      <c r="B2154" s="41"/>
      <c r="C2154" s="41"/>
      <c r="D2154" s="41"/>
    </row>
    <row r="2155" spans="2:4" x14ac:dyDescent="0.2">
      <c r="B2155" s="41"/>
      <c r="C2155" s="41"/>
      <c r="D2155" s="41"/>
    </row>
    <row r="2156" spans="2:4" x14ac:dyDescent="0.2">
      <c r="B2156" s="41"/>
      <c r="C2156" s="41"/>
      <c r="D2156" s="41"/>
    </row>
    <row r="2157" spans="2:4" x14ac:dyDescent="0.2">
      <c r="B2157" s="41"/>
      <c r="C2157" s="41"/>
      <c r="D2157" s="41"/>
    </row>
    <row r="2158" spans="2:4" x14ac:dyDescent="0.2">
      <c r="B2158" s="41"/>
      <c r="C2158" s="41"/>
      <c r="D2158" s="41"/>
    </row>
    <row r="2159" spans="2:4" x14ac:dyDescent="0.2">
      <c r="B2159" s="41"/>
      <c r="C2159" s="41"/>
      <c r="D2159" s="41"/>
    </row>
    <row r="2160" spans="2:4" x14ac:dyDescent="0.2">
      <c r="B2160" s="41"/>
      <c r="C2160" s="41"/>
      <c r="D2160" s="41"/>
    </row>
    <row r="2161" spans="2:4" x14ac:dyDescent="0.2">
      <c r="B2161" s="41"/>
      <c r="C2161" s="41"/>
      <c r="D2161" s="41"/>
    </row>
    <row r="2162" spans="2:4" x14ac:dyDescent="0.2">
      <c r="B2162" s="41"/>
      <c r="C2162" s="41"/>
      <c r="D2162" s="41"/>
    </row>
    <row r="2163" spans="2:4" x14ac:dyDescent="0.2">
      <c r="B2163" s="41"/>
      <c r="C2163" s="41"/>
      <c r="D2163" s="41"/>
    </row>
    <row r="2164" spans="2:4" x14ac:dyDescent="0.2">
      <c r="B2164" s="41"/>
      <c r="C2164" s="41"/>
      <c r="D2164" s="41"/>
    </row>
    <row r="2165" spans="2:4" x14ac:dyDescent="0.2">
      <c r="B2165" s="41"/>
      <c r="C2165" s="41"/>
      <c r="D2165" s="41"/>
    </row>
    <row r="2166" spans="2:4" x14ac:dyDescent="0.2">
      <c r="B2166" s="41"/>
      <c r="C2166" s="41"/>
      <c r="D2166" s="41"/>
    </row>
    <row r="2167" spans="2:4" x14ac:dyDescent="0.2">
      <c r="B2167" s="41"/>
      <c r="C2167" s="41"/>
      <c r="D2167" s="41"/>
    </row>
    <row r="2168" spans="2:4" x14ac:dyDescent="0.2">
      <c r="B2168" s="41"/>
      <c r="C2168" s="41"/>
      <c r="D2168" s="41"/>
    </row>
    <row r="2169" spans="2:4" x14ac:dyDescent="0.2">
      <c r="B2169" s="41"/>
      <c r="C2169" s="41"/>
      <c r="D2169" s="41"/>
    </row>
    <row r="2170" spans="2:4" x14ac:dyDescent="0.2">
      <c r="B2170" s="41"/>
      <c r="C2170" s="41"/>
      <c r="D2170" s="41"/>
    </row>
    <row r="2171" spans="2:4" x14ac:dyDescent="0.2">
      <c r="B2171" s="41"/>
      <c r="C2171" s="41"/>
      <c r="D2171" s="41"/>
    </row>
    <row r="2172" spans="2:4" x14ac:dyDescent="0.2">
      <c r="B2172" s="41"/>
      <c r="C2172" s="41"/>
      <c r="D2172" s="41"/>
    </row>
    <row r="2173" spans="2:4" x14ac:dyDescent="0.2">
      <c r="B2173" s="41"/>
      <c r="C2173" s="41"/>
      <c r="D2173" s="41"/>
    </row>
    <row r="2174" spans="2:4" x14ac:dyDescent="0.2">
      <c r="B2174" s="41"/>
      <c r="C2174" s="41"/>
      <c r="D2174" s="41"/>
    </row>
    <row r="2175" spans="2:4" x14ac:dyDescent="0.2">
      <c r="B2175" s="41"/>
      <c r="C2175" s="41"/>
      <c r="D2175" s="41"/>
    </row>
    <row r="2176" spans="2:4" x14ac:dyDescent="0.2">
      <c r="B2176" s="41"/>
      <c r="C2176" s="41"/>
      <c r="D2176" s="41"/>
    </row>
    <row r="2177" spans="2:4" x14ac:dyDescent="0.2">
      <c r="B2177" s="41"/>
      <c r="C2177" s="41"/>
      <c r="D2177" s="41"/>
    </row>
    <row r="2178" spans="2:4" x14ac:dyDescent="0.2">
      <c r="B2178" s="41"/>
      <c r="C2178" s="41"/>
      <c r="D2178" s="41"/>
    </row>
    <row r="2179" spans="2:4" x14ac:dyDescent="0.2">
      <c r="B2179" s="41"/>
      <c r="C2179" s="41"/>
      <c r="D2179" s="41"/>
    </row>
    <row r="2180" spans="2:4" x14ac:dyDescent="0.2">
      <c r="B2180" s="41"/>
      <c r="C2180" s="41"/>
      <c r="D2180" s="41"/>
    </row>
    <row r="2181" spans="2:4" x14ac:dyDescent="0.2">
      <c r="B2181" s="41"/>
      <c r="C2181" s="41"/>
      <c r="D2181" s="41"/>
    </row>
    <row r="2182" spans="2:4" x14ac:dyDescent="0.2">
      <c r="B2182" s="41"/>
      <c r="C2182" s="41"/>
      <c r="D2182" s="41"/>
    </row>
    <row r="2183" spans="2:4" x14ac:dyDescent="0.2">
      <c r="B2183" s="41"/>
      <c r="C2183" s="41"/>
      <c r="D2183" s="41"/>
    </row>
    <row r="2184" spans="2:4" x14ac:dyDescent="0.2">
      <c r="B2184" s="41"/>
      <c r="C2184" s="41"/>
      <c r="D2184" s="41"/>
    </row>
    <row r="2185" spans="2:4" x14ac:dyDescent="0.2">
      <c r="B2185" s="41"/>
      <c r="C2185" s="41"/>
      <c r="D2185" s="41"/>
    </row>
    <row r="2186" spans="2:4" x14ac:dyDescent="0.2">
      <c r="B2186" s="41"/>
      <c r="C2186" s="41"/>
      <c r="D2186" s="41"/>
    </row>
    <row r="2187" spans="2:4" x14ac:dyDescent="0.2">
      <c r="B2187" s="41"/>
      <c r="C2187" s="41"/>
      <c r="D2187" s="41"/>
    </row>
    <row r="2188" spans="2:4" x14ac:dyDescent="0.2">
      <c r="B2188" s="41"/>
      <c r="C2188" s="41"/>
      <c r="D2188" s="41"/>
    </row>
    <row r="2189" spans="2:4" x14ac:dyDescent="0.2">
      <c r="B2189" s="41"/>
      <c r="C2189" s="41"/>
      <c r="D2189" s="41"/>
    </row>
    <row r="2190" spans="2:4" x14ac:dyDescent="0.2">
      <c r="B2190" s="41"/>
      <c r="C2190" s="41"/>
      <c r="D2190" s="41"/>
    </row>
    <row r="2191" spans="2:4" x14ac:dyDescent="0.2">
      <c r="B2191" s="41"/>
      <c r="C2191" s="41"/>
      <c r="D2191" s="41"/>
    </row>
    <row r="2192" spans="2:4" x14ac:dyDescent="0.2">
      <c r="B2192" s="41"/>
      <c r="C2192" s="41"/>
      <c r="D2192" s="41"/>
    </row>
    <row r="2193" spans="2:4" x14ac:dyDescent="0.2">
      <c r="B2193" s="41"/>
      <c r="C2193" s="41"/>
      <c r="D2193" s="41"/>
    </row>
    <row r="2194" spans="2:4" x14ac:dyDescent="0.2">
      <c r="B2194" s="41"/>
      <c r="C2194" s="41"/>
      <c r="D2194" s="41"/>
    </row>
    <row r="2195" spans="2:4" x14ac:dyDescent="0.2">
      <c r="B2195" s="41"/>
      <c r="C2195" s="41"/>
      <c r="D2195" s="41"/>
    </row>
    <row r="2196" spans="2:4" x14ac:dyDescent="0.2">
      <c r="B2196" s="41"/>
      <c r="C2196" s="41"/>
      <c r="D2196" s="41"/>
    </row>
    <row r="2197" spans="2:4" x14ac:dyDescent="0.2">
      <c r="B2197" s="41"/>
      <c r="C2197" s="41"/>
      <c r="D2197" s="41"/>
    </row>
    <row r="2198" spans="2:4" x14ac:dyDescent="0.2">
      <c r="B2198" s="41"/>
      <c r="C2198" s="41"/>
      <c r="D2198" s="41"/>
    </row>
    <row r="2199" spans="2:4" x14ac:dyDescent="0.2">
      <c r="B2199" s="41"/>
      <c r="C2199" s="41"/>
      <c r="D2199" s="41"/>
    </row>
    <row r="2200" spans="2:4" x14ac:dyDescent="0.2">
      <c r="B2200" s="41"/>
      <c r="C2200" s="41"/>
      <c r="D2200" s="41"/>
    </row>
    <row r="2201" spans="2:4" x14ac:dyDescent="0.2">
      <c r="B2201" s="41"/>
      <c r="C2201" s="41"/>
      <c r="D2201" s="41"/>
    </row>
    <row r="2202" spans="2:4" x14ac:dyDescent="0.2">
      <c r="B2202" s="41"/>
      <c r="C2202" s="41"/>
      <c r="D2202" s="41"/>
    </row>
    <row r="2203" spans="2:4" x14ac:dyDescent="0.2">
      <c r="B2203" s="41"/>
      <c r="C2203" s="41"/>
      <c r="D2203" s="41"/>
    </row>
    <row r="2204" spans="2:4" x14ac:dyDescent="0.2">
      <c r="B2204" s="41"/>
      <c r="C2204" s="41"/>
      <c r="D2204" s="41"/>
    </row>
    <row r="2205" spans="2:4" x14ac:dyDescent="0.2">
      <c r="B2205" s="41"/>
      <c r="C2205" s="41"/>
      <c r="D2205" s="41"/>
    </row>
    <row r="2206" spans="2:4" x14ac:dyDescent="0.2">
      <c r="B2206" s="41"/>
      <c r="C2206" s="41"/>
      <c r="D2206" s="41"/>
    </row>
    <row r="2207" spans="2:4" x14ac:dyDescent="0.2">
      <c r="B2207" s="41"/>
      <c r="C2207" s="41"/>
      <c r="D2207" s="41"/>
    </row>
    <row r="2208" spans="2:4" x14ac:dyDescent="0.2">
      <c r="B2208" s="41"/>
      <c r="C2208" s="41"/>
      <c r="D2208" s="41"/>
    </row>
    <row r="2209" spans="2:4" x14ac:dyDescent="0.2">
      <c r="B2209" s="41"/>
      <c r="C2209" s="41"/>
      <c r="D2209" s="41"/>
    </row>
    <row r="2210" spans="2:4" x14ac:dyDescent="0.2">
      <c r="B2210" s="41"/>
      <c r="C2210" s="41"/>
      <c r="D2210" s="41"/>
    </row>
    <row r="2211" spans="2:4" x14ac:dyDescent="0.2">
      <c r="B2211" s="41"/>
      <c r="C2211" s="41"/>
      <c r="D2211" s="41"/>
    </row>
    <row r="2212" spans="2:4" x14ac:dyDescent="0.2">
      <c r="B2212" s="41"/>
      <c r="C2212" s="41"/>
      <c r="D2212" s="41"/>
    </row>
    <row r="2213" spans="2:4" x14ac:dyDescent="0.2">
      <c r="B2213" s="41"/>
      <c r="C2213" s="41"/>
      <c r="D2213" s="41"/>
    </row>
    <row r="2214" spans="2:4" x14ac:dyDescent="0.2">
      <c r="B2214" s="41"/>
      <c r="C2214" s="41"/>
      <c r="D2214" s="41"/>
    </row>
    <row r="2215" spans="2:4" x14ac:dyDescent="0.2">
      <c r="B2215" s="41"/>
      <c r="C2215" s="41"/>
      <c r="D2215" s="41"/>
    </row>
    <row r="2216" spans="2:4" x14ac:dyDescent="0.2">
      <c r="B2216" s="41"/>
      <c r="C2216" s="41"/>
      <c r="D2216" s="41"/>
    </row>
    <row r="2217" spans="2:4" x14ac:dyDescent="0.2">
      <c r="B2217" s="41"/>
      <c r="C2217" s="41"/>
      <c r="D2217" s="41"/>
    </row>
    <row r="2218" spans="2:4" x14ac:dyDescent="0.2">
      <c r="B2218" s="41"/>
      <c r="C2218" s="41"/>
      <c r="D2218" s="41"/>
    </row>
    <row r="2219" spans="2:4" x14ac:dyDescent="0.2">
      <c r="B2219" s="41"/>
      <c r="C2219" s="41"/>
      <c r="D2219" s="41"/>
    </row>
    <row r="2220" spans="2:4" x14ac:dyDescent="0.2">
      <c r="B2220" s="41"/>
      <c r="C2220" s="41"/>
      <c r="D2220" s="41"/>
    </row>
    <row r="2221" spans="2:4" x14ac:dyDescent="0.2">
      <c r="B2221" s="41"/>
      <c r="C2221" s="41"/>
      <c r="D2221" s="41"/>
    </row>
    <row r="2222" spans="2:4" x14ac:dyDescent="0.2">
      <c r="B2222" s="41"/>
      <c r="C2222" s="41"/>
      <c r="D2222" s="41"/>
    </row>
    <row r="2223" spans="2:4" x14ac:dyDescent="0.2">
      <c r="B2223" s="41"/>
      <c r="C2223" s="41"/>
      <c r="D2223" s="41"/>
    </row>
    <row r="2224" spans="2:4" x14ac:dyDescent="0.2">
      <c r="B2224" s="41"/>
      <c r="C2224" s="41"/>
      <c r="D2224" s="41"/>
    </row>
    <row r="2225" spans="2:4" x14ac:dyDescent="0.2">
      <c r="B2225" s="41"/>
      <c r="C2225" s="41"/>
      <c r="D2225" s="41"/>
    </row>
    <row r="2226" spans="2:4" x14ac:dyDescent="0.2">
      <c r="B2226" s="41"/>
      <c r="C2226" s="41"/>
      <c r="D2226" s="41"/>
    </row>
    <row r="2227" spans="2:4" x14ac:dyDescent="0.2">
      <c r="B2227" s="41"/>
      <c r="C2227" s="41"/>
      <c r="D2227" s="41"/>
    </row>
    <row r="2228" spans="2:4" x14ac:dyDescent="0.2">
      <c r="B2228" s="41"/>
      <c r="C2228" s="41"/>
      <c r="D2228" s="41"/>
    </row>
    <row r="2229" spans="2:4" x14ac:dyDescent="0.2">
      <c r="B2229" s="41"/>
      <c r="C2229" s="41"/>
      <c r="D2229" s="41"/>
    </row>
    <row r="2230" spans="2:4" x14ac:dyDescent="0.2">
      <c r="B2230" s="41"/>
      <c r="C2230" s="41"/>
      <c r="D2230" s="41"/>
    </row>
    <row r="2231" spans="2:4" x14ac:dyDescent="0.2">
      <c r="B2231" s="41"/>
      <c r="C2231" s="41"/>
      <c r="D2231" s="41"/>
    </row>
    <row r="2232" spans="2:4" x14ac:dyDescent="0.2">
      <c r="B2232" s="41"/>
      <c r="C2232" s="41"/>
      <c r="D2232" s="41"/>
    </row>
    <row r="2233" spans="2:4" x14ac:dyDescent="0.2">
      <c r="B2233" s="41"/>
      <c r="C2233" s="41"/>
      <c r="D2233" s="41"/>
    </row>
    <row r="2234" spans="2:4" x14ac:dyDescent="0.2">
      <c r="B2234" s="41"/>
      <c r="C2234" s="41"/>
      <c r="D2234" s="41"/>
    </row>
    <row r="2235" spans="2:4" x14ac:dyDescent="0.2">
      <c r="B2235" s="41"/>
      <c r="C2235" s="41"/>
      <c r="D2235" s="41"/>
    </row>
    <row r="2236" spans="2:4" x14ac:dyDescent="0.2">
      <c r="B2236" s="41"/>
      <c r="C2236" s="41"/>
      <c r="D2236" s="41"/>
    </row>
    <row r="2237" spans="2:4" x14ac:dyDescent="0.2">
      <c r="B2237" s="41"/>
      <c r="C2237" s="41"/>
      <c r="D2237" s="41"/>
    </row>
    <row r="2238" spans="2:4" x14ac:dyDescent="0.2">
      <c r="B2238" s="41"/>
      <c r="C2238" s="41"/>
      <c r="D2238" s="41"/>
    </row>
    <row r="2239" spans="2:4" x14ac:dyDescent="0.2">
      <c r="B2239" s="41"/>
      <c r="C2239" s="41"/>
      <c r="D2239" s="41"/>
    </row>
    <row r="2240" spans="2:4" x14ac:dyDescent="0.2">
      <c r="B2240" s="41"/>
      <c r="C2240" s="41"/>
      <c r="D2240" s="41"/>
    </row>
    <row r="2241" spans="2:4" x14ac:dyDescent="0.2">
      <c r="B2241" s="41"/>
      <c r="C2241" s="41"/>
      <c r="D2241" s="41"/>
    </row>
    <row r="2242" spans="2:4" x14ac:dyDescent="0.2">
      <c r="B2242" s="41"/>
      <c r="C2242" s="41"/>
      <c r="D2242" s="41"/>
    </row>
    <row r="2243" spans="2:4" x14ac:dyDescent="0.2">
      <c r="B2243" s="41"/>
      <c r="C2243" s="41"/>
      <c r="D2243" s="41"/>
    </row>
    <row r="2244" spans="2:4" x14ac:dyDescent="0.2">
      <c r="B2244" s="41"/>
      <c r="C2244" s="41"/>
      <c r="D2244" s="41"/>
    </row>
    <row r="2245" spans="2:4" x14ac:dyDescent="0.2">
      <c r="B2245" s="41"/>
      <c r="C2245" s="41"/>
      <c r="D2245" s="41"/>
    </row>
    <row r="2246" spans="2:4" x14ac:dyDescent="0.2">
      <c r="B2246" s="41"/>
      <c r="C2246" s="41"/>
      <c r="D2246" s="41"/>
    </row>
    <row r="2247" spans="2:4" x14ac:dyDescent="0.2">
      <c r="B2247" s="41"/>
      <c r="C2247" s="41"/>
      <c r="D2247" s="41"/>
    </row>
    <row r="2248" spans="2:4" x14ac:dyDescent="0.2">
      <c r="B2248" s="41"/>
      <c r="C2248" s="41"/>
      <c r="D2248" s="41"/>
    </row>
    <row r="2249" spans="2:4" x14ac:dyDescent="0.2">
      <c r="B2249" s="41"/>
      <c r="C2249" s="41"/>
      <c r="D2249" s="41"/>
    </row>
    <row r="2250" spans="2:4" x14ac:dyDescent="0.2">
      <c r="B2250" s="41"/>
      <c r="C2250" s="41"/>
      <c r="D2250" s="41"/>
    </row>
    <row r="2251" spans="2:4" x14ac:dyDescent="0.2">
      <c r="B2251" s="41"/>
      <c r="C2251" s="41"/>
      <c r="D2251" s="41"/>
    </row>
    <row r="2252" spans="2:4" x14ac:dyDescent="0.2">
      <c r="B2252" s="41"/>
      <c r="C2252" s="41"/>
      <c r="D2252" s="41"/>
    </row>
    <row r="2253" spans="2:4" x14ac:dyDescent="0.2">
      <c r="B2253" s="41"/>
      <c r="C2253" s="41"/>
      <c r="D2253" s="41"/>
    </row>
    <row r="2254" spans="2:4" x14ac:dyDescent="0.2">
      <c r="B2254" s="41"/>
      <c r="C2254" s="41"/>
      <c r="D2254" s="41"/>
    </row>
    <row r="2255" spans="2:4" x14ac:dyDescent="0.2">
      <c r="B2255" s="41"/>
      <c r="C2255" s="41"/>
      <c r="D2255" s="41"/>
    </row>
    <row r="2256" spans="2:4" x14ac:dyDescent="0.2">
      <c r="B2256" s="41"/>
      <c r="C2256" s="41"/>
      <c r="D2256" s="41"/>
    </row>
    <row r="2257" spans="2:4" x14ac:dyDescent="0.2">
      <c r="B2257" s="41"/>
      <c r="C2257" s="41"/>
      <c r="D2257" s="41"/>
    </row>
    <row r="2258" spans="2:4" x14ac:dyDescent="0.2">
      <c r="B2258" s="41"/>
      <c r="C2258" s="41"/>
      <c r="D2258" s="41"/>
    </row>
    <row r="2259" spans="2:4" x14ac:dyDescent="0.2">
      <c r="B2259" s="41"/>
      <c r="C2259" s="41"/>
      <c r="D2259" s="41"/>
    </row>
    <row r="2260" spans="2:4" x14ac:dyDescent="0.2">
      <c r="B2260" s="41"/>
      <c r="C2260" s="41"/>
      <c r="D2260" s="41"/>
    </row>
    <row r="2261" spans="2:4" x14ac:dyDescent="0.2">
      <c r="B2261" s="41"/>
      <c r="C2261" s="41"/>
      <c r="D2261" s="41"/>
    </row>
    <row r="2262" spans="2:4" x14ac:dyDescent="0.2">
      <c r="B2262" s="41"/>
      <c r="C2262" s="41"/>
      <c r="D2262" s="41"/>
    </row>
    <row r="2263" spans="2:4" x14ac:dyDescent="0.2">
      <c r="B2263" s="41"/>
      <c r="C2263" s="41"/>
      <c r="D2263" s="41"/>
    </row>
    <row r="2264" spans="2:4" x14ac:dyDescent="0.2">
      <c r="B2264" s="41"/>
      <c r="C2264" s="41"/>
      <c r="D2264" s="41"/>
    </row>
    <row r="2265" spans="2:4" x14ac:dyDescent="0.2">
      <c r="B2265" s="41"/>
      <c r="C2265" s="41"/>
      <c r="D2265" s="41"/>
    </row>
    <row r="2266" spans="2:4" x14ac:dyDescent="0.2">
      <c r="B2266" s="41"/>
      <c r="C2266" s="41"/>
      <c r="D2266" s="41"/>
    </row>
    <row r="2267" spans="2:4" x14ac:dyDescent="0.2">
      <c r="B2267" s="41"/>
      <c r="C2267" s="41"/>
      <c r="D2267" s="41"/>
    </row>
    <row r="2268" spans="2:4" x14ac:dyDescent="0.2">
      <c r="B2268" s="41"/>
      <c r="C2268" s="41"/>
      <c r="D2268" s="41"/>
    </row>
    <row r="2269" spans="2:4" x14ac:dyDescent="0.2">
      <c r="B2269" s="41"/>
      <c r="C2269" s="41"/>
      <c r="D2269" s="41"/>
    </row>
    <row r="2270" spans="2:4" x14ac:dyDescent="0.2">
      <c r="B2270" s="41"/>
      <c r="C2270" s="41"/>
      <c r="D2270" s="41"/>
    </row>
    <row r="2271" spans="2:4" x14ac:dyDescent="0.2">
      <c r="B2271" s="41"/>
      <c r="C2271" s="41"/>
      <c r="D2271" s="41"/>
    </row>
    <row r="2272" spans="2:4" x14ac:dyDescent="0.2">
      <c r="B2272" s="41"/>
      <c r="C2272" s="41"/>
      <c r="D2272" s="41"/>
    </row>
    <row r="2273" spans="2:4" x14ac:dyDescent="0.2">
      <c r="B2273" s="41"/>
      <c r="C2273" s="41"/>
      <c r="D2273" s="41"/>
    </row>
    <row r="2274" spans="2:4" x14ac:dyDescent="0.2">
      <c r="B2274" s="41"/>
      <c r="C2274" s="41"/>
      <c r="D2274" s="41"/>
    </row>
    <row r="2275" spans="2:4" x14ac:dyDescent="0.2">
      <c r="B2275" s="41"/>
      <c r="C2275" s="41"/>
      <c r="D2275" s="41"/>
    </row>
    <row r="2276" spans="2:4" x14ac:dyDescent="0.2">
      <c r="B2276" s="41"/>
      <c r="C2276" s="41"/>
      <c r="D2276" s="41"/>
    </row>
    <row r="2277" spans="2:4" x14ac:dyDescent="0.2">
      <c r="B2277" s="41"/>
      <c r="C2277" s="41"/>
      <c r="D2277" s="41"/>
    </row>
    <row r="2278" spans="2:4" x14ac:dyDescent="0.2">
      <c r="B2278" s="41"/>
      <c r="C2278" s="41"/>
      <c r="D2278" s="41"/>
    </row>
    <row r="2279" spans="2:4" x14ac:dyDescent="0.2">
      <c r="B2279" s="41"/>
      <c r="C2279" s="41"/>
      <c r="D2279" s="41"/>
    </row>
    <row r="2280" spans="2:4" x14ac:dyDescent="0.2">
      <c r="B2280" s="41"/>
      <c r="C2280" s="41"/>
      <c r="D2280" s="41"/>
    </row>
    <row r="2281" spans="2:4" x14ac:dyDescent="0.2">
      <c r="B2281" s="41"/>
      <c r="C2281" s="41"/>
      <c r="D2281" s="41"/>
    </row>
    <row r="2282" spans="2:4" x14ac:dyDescent="0.2">
      <c r="B2282" s="41"/>
      <c r="C2282" s="41"/>
      <c r="D2282" s="41"/>
    </row>
    <row r="2283" spans="2:4" x14ac:dyDescent="0.2">
      <c r="B2283" s="41"/>
      <c r="C2283" s="41"/>
      <c r="D2283" s="41"/>
    </row>
    <row r="2284" spans="2:4" x14ac:dyDescent="0.2">
      <c r="B2284" s="41"/>
      <c r="C2284" s="41"/>
      <c r="D2284" s="41"/>
    </row>
    <row r="2285" spans="2:4" x14ac:dyDescent="0.2">
      <c r="B2285" s="41"/>
      <c r="C2285" s="41"/>
      <c r="D2285" s="41"/>
    </row>
    <row r="2286" spans="2:4" x14ac:dyDescent="0.2">
      <c r="B2286" s="41"/>
      <c r="C2286" s="41"/>
      <c r="D2286" s="41"/>
    </row>
    <row r="2287" spans="2:4" x14ac:dyDescent="0.2">
      <c r="B2287" s="41"/>
      <c r="C2287" s="41"/>
      <c r="D2287" s="41"/>
    </row>
    <row r="2288" spans="2:4" x14ac:dyDescent="0.2">
      <c r="B2288" s="41"/>
      <c r="C2288" s="41"/>
      <c r="D2288" s="41"/>
    </row>
    <row r="2289" spans="2:4" x14ac:dyDescent="0.2">
      <c r="B2289" s="41"/>
      <c r="C2289" s="41"/>
      <c r="D2289" s="41"/>
    </row>
    <row r="2290" spans="2:4" x14ac:dyDescent="0.2">
      <c r="B2290" s="41"/>
      <c r="C2290" s="41"/>
      <c r="D2290" s="41"/>
    </row>
    <row r="2291" spans="2:4" x14ac:dyDescent="0.2">
      <c r="B2291" s="41"/>
      <c r="C2291" s="41"/>
      <c r="D2291" s="41"/>
    </row>
    <row r="2292" spans="2:4" x14ac:dyDescent="0.2">
      <c r="B2292" s="41"/>
      <c r="C2292" s="41"/>
      <c r="D2292" s="41"/>
    </row>
    <row r="2293" spans="2:4" x14ac:dyDescent="0.2">
      <c r="B2293" s="41"/>
      <c r="C2293" s="41"/>
      <c r="D2293" s="41"/>
    </row>
    <row r="2294" spans="2:4" x14ac:dyDescent="0.2">
      <c r="B2294" s="41"/>
      <c r="C2294" s="41"/>
      <c r="D2294" s="41"/>
    </row>
    <row r="2295" spans="2:4" x14ac:dyDescent="0.2">
      <c r="B2295" s="41"/>
      <c r="C2295" s="41"/>
      <c r="D2295" s="41"/>
    </row>
    <row r="2296" spans="2:4" x14ac:dyDescent="0.2">
      <c r="B2296" s="41"/>
      <c r="C2296" s="41"/>
      <c r="D2296" s="41"/>
    </row>
    <row r="2297" spans="2:4" x14ac:dyDescent="0.2">
      <c r="B2297" s="41"/>
      <c r="C2297" s="41"/>
      <c r="D2297" s="41"/>
    </row>
    <row r="2298" spans="2:4" x14ac:dyDescent="0.2">
      <c r="B2298" s="41"/>
      <c r="C2298" s="41"/>
      <c r="D2298" s="41"/>
    </row>
    <row r="2299" spans="2:4" x14ac:dyDescent="0.2">
      <c r="B2299" s="41"/>
      <c r="C2299" s="41"/>
      <c r="D2299" s="41"/>
    </row>
    <row r="2300" spans="2:4" x14ac:dyDescent="0.2">
      <c r="B2300" s="41"/>
      <c r="C2300" s="41"/>
      <c r="D2300" s="41"/>
    </row>
    <row r="2301" spans="2:4" x14ac:dyDescent="0.2">
      <c r="B2301" s="41"/>
      <c r="C2301" s="41"/>
      <c r="D2301" s="41"/>
    </row>
    <row r="2302" spans="2:4" x14ac:dyDescent="0.2">
      <c r="B2302" s="41"/>
      <c r="C2302" s="41"/>
      <c r="D2302" s="41"/>
    </row>
    <row r="2303" spans="2:4" x14ac:dyDescent="0.2">
      <c r="B2303" s="41"/>
      <c r="C2303" s="41"/>
      <c r="D2303" s="41"/>
    </row>
    <row r="2304" spans="2:4" x14ac:dyDescent="0.2">
      <c r="B2304" s="41"/>
      <c r="C2304" s="41"/>
      <c r="D2304" s="41"/>
    </row>
    <row r="2305" spans="2:4" x14ac:dyDescent="0.2">
      <c r="B2305" s="41"/>
      <c r="C2305" s="41"/>
      <c r="D2305" s="41"/>
    </row>
    <row r="2306" spans="2:4" x14ac:dyDescent="0.2">
      <c r="B2306" s="41"/>
      <c r="C2306" s="41"/>
      <c r="D2306" s="41"/>
    </row>
    <row r="2307" spans="2:4" x14ac:dyDescent="0.2">
      <c r="B2307" s="41"/>
      <c r="C2307" s="41"/>
      <c r="D2307" s="41"/>
    </row>
    <row r="2308" spans="2:4" x14ac:dyDescent="0.2">
      <c r="B2308" s="41"/>
      <c r="C2308" s="41"/>
      <c r="D2308" s="41"/>
    </row>
    <row r="2309" spans="2:4" x14ac:dyDescent="0.2">
      <c r="B2309" s="41"/>
      <c r="C2309" s="41"/>
      <c r="D2309" s="41"/>
    </row>
    <row r="2310" spans="2:4" x14ac:dyDescent="0.2">
      <c r="B2310" s="41"/>
      <c r="C2310" s="41"/>
      <c r="D2310" s="41"/>
    </row>
    <row r="2311" spans="2:4" x14ac:dyDescent="0.2">
      <c r="B2311" s="41"/>
      <c r="C2311" s="41"/>
      <c r="D2311" s="41"/>
    </row>
    <row r="2312" spans="2:4" x14ac:dyDescent="0.2">
      <c r="B2312" s="41"/>
      <c r="C2312" s="41"/>
      <c r="D2312" s="41"/>
    </row>
    <row r="2313" spans="2:4" x14ac:dyDescent="0.2">
      <c r="B2313" s="41"/>
      <c r="C2313" s="41"/>
      <c r="D2313" s="41"/>
    </row>
    <row r="2314" spans="2:4" x14ac:dyDescent="0.2">
      <c r="B2314" s="41"/>
      <c r="C2314" s="41"/>
      <c r="D2314" s="41"/>
    </row>
    <row r="2315" spans="2:4" x14ac:dyDescent="0.2">
      <c r="B2315" s="41"/>
      <c r="C2315" s="41"/>
      <c r="D2315" s="41"/>
    </row>
    <row r="2316" spans="2:4" x14ac:dyDescent="0.2">
      <c r="B2316" s="41"/>
      <c r="C2316" s="41"/>
      <c r="D2316" s="41"/>
    </row>
    <row r="2317" spans="2:4" x14ac:dyDescent="0.2">
      <c r="B2317" s="41"/>
      <c r="C2317" s="41"/>
      <c r="D2317" s="41"/>
    </row>
    <row r="2318" spans="2:4" x14ac:dyDescent="0.2">
      <c r="B2318" s="41"/>
      <c r="C2318" s="41"/>
      <c r="D2318" s="41"/>
    </row>
    <row r="2319" spans="2:4" x14ac:dyDescent="0.2">
      <c r="B2319" s="41"/>
      <c r="C2319" s="41"/>
      <c r="D2319" s="41"/>
    </row>
    <row r="2320" spans="2:4" x14ac:dyDescent="0.2">
      <c r="B2320" s="41"/>
      <c r="C2320" s="41"/>
      <c r="D2320" s="41"/>
    </row>
    <row r="2321" spans="2:4" x14ac:dyDescent="0.2">
      <c r="B2321" s="41"/>
      <c r="C2321" s="41"/>
      <c r="D2321" s="41"/>
    </row>
    <row r="2322" spans="2:4" x14ac:dyDescent="0.2">
      <c r="B2322" s="41"/>
      <c r="C2322" s="41"/>
      <c r="D2322" s="41"/>
    </row>
    <row r="2323" spans="2:4" x14ac:dyDescent="0.2">
      <c r="B2323" s="41"/>
      <c r="C2323" s="41"/>
      <c r="D2323" s="41"/>
    </row>
    <row r="2324" spans="2:4" x14ac:dyDescent="0.2">
      <c r="B2324" s="41"/>
      <c r="C2324" s="41"/>
      <c r="D2324" s="41"/>
    </row>
    <row r="2325" spans="2:4" x14ac:dyDescent="0.2">
      <c r="B2325" s="41"/>
      <c r="C2325" s="41"/>
      <c r="D2325" s="41"/>
    </row>
    <row r="2326" spans="2:4" x14ac:dyDescent="0.2">
      <c r="B2326" s="41"/>
      <c r="C2326" s="41"/>
      <c r="D2326" s="41"/>
    </row>
    <row r="2327" spans="2:4" x14ac:dyDescent="0.2">
      <c r="B2327" s="41"/>
      <c r="C2327" s="41"/>
      <c r="D2327" s="41"/>
    </row>
    <row r="2328" spans="2:4" x14ac:dyDescent="0.2">
      <c r="B2328" s="41"/>
      <c r="C2328" s="41"/>
      <c r="D2328" s="41"/>
    </row>
    <row r="2329" spans="2:4" x14ac:dyDescent="0.2">
      <c r="B2329" s="41"/>
      <c r="C2329" s="41"/>
      <c r="D2329" s="41"/>
    </row>
    <row r="2330" spans="2:4" x14ac:dyDescent="0.2">
      <c r="B2330" s="41"/>
      <c r="C2330" s="41"/>
      <c r="D2330" s="41"/>
    </row>
    <row r="2331" spans="2:4" x14ac:dyDescent="0.2">
      <c r="B2331" s="41"/>
      <c r="C2331" s="41"/>
      <c r="D2331" s="41"/>
    </row>
    <row r="2332" spans="2:4" x14ac:dyDescent="0.2">
      <c r="B2332" s="41"/>
      <c r="C2332" s="41"/>
      <c r="D2332" s="41"/>
    </row>
    <row r="2333" spans="2:4" x14ac:dyDescent="0.2">
      <c r="B2333" s="41"/>
      <c r="C2333" s="41"/>
      <c r="D2333" s="41"/>
    </row>
    <row r="2334" spans="2:4" x14ac:dyDescent="0.2">
      <c r="B2334" s="41"/>
      <c r="C2334" s="41"/>
      <c r="D2334" s="41"/>
    </row>
    <row r="2335" spans="2:4" x14ac:dyDescent="0.2">
      <c r="B2335" s="41"/>
      <c r="C2335" s="41"/>
      <c r="D2335" s="41"/>
    </row>
    <row r="2336" spans="2:4" x14ac:dyDescent="0.2">
      <c r="B2336" s="41"/>
      <c r="C2336" s="41"/>
      <c r="D2336" s="41"/>
    </row>
    <row r="2337" spans="2:4" x14ac:dyDescent="0.2">
      <c r="B2337" s="41"/>
      <c r="C2337" s="41"/>
      <c r="D2337" s="41"/>
    </row>
    <row r="2338" spans="2:4" x14ac:dyDescent="0.2">
      <c r="B2338" s="41"/>
      <c r="C2338" s="41"/>
      <c r="D2338" s="41"/>
    </row>
    <row r="2339" spans="2:4" x14ac:dyDescent="0.2">
      <c r="B2339" s="41"/>
      <c r="C2339" s="41"/>
      <c r="D2339" s="41"/>
    </row>
    <row r="2340" spans="2:4" x14ac:dyDescent="0.2">
      <c r="B2340" s="41"/>
      <c r="C2340" s="41"/>
      <c r="D2340" s="41"/>
    </row>
    <row r="2341" spans="2:4" x14ac:dyDescent="0.2">
      <c r="B2341" s="41"/>
      <c r="C2341" s="41"/>
      <c r="D2341" s="41"/>
    </row>
    <row r="2342" spans="2:4" x14ac:dyDescent="0.2">
      <c r="B2342" s="41"/>
      <c r="C2342" s="41"/>
      <c r="D2342" s="41"/>
    </row>
    <row r="2343" spans="2:4" x14ac:dyDescent="0.2">
      <c r="B2343" s="41"/>
      <c r="C2343" s="41"/>
      <c r="D2343" s="41"/>
    </row>
    <row r="2344" spans="2:4" x14ac:dyDescent="0.2">
      <c r="B2344" s="41"/>
      <c r="C2344" s="41"/>
      <c r="D2344" s="41"/>
    </row>
    <row r="2345" spans="2:4" x14ac:dyDescent="0.2">
      <c r="B2345" s="41"/>
      <c r="C2345" s="41"/>
      <c r="D2345" s="41"/>
    </row>
    <row r="2346" spans="2:4" x14ac:dyDescent="0.2">
      <c r="B2346" s="41"/>
      <c r="C2346" s="41"/>
      <c r="D2346" s="41"/>
    </row>
    <row r="2347" spans="2:4" x14ac:dyDescent="0.2">
      <c r="B2347" s="41"/>
      <c r="C2347" s="41"/>
      <c r="D2347" s="41"/>
    </row>
    <row r="2348" spans="2:4" x14ac:dyDescent="0.2">
      <c r="B2348" s="41"/>
      <c r="C2348" s="41"/>
      <c r="D2348" s="41"/>
    </row>
    <row r="2349" spans="2:4" x14ac:dyDescent="0.2">
      <c r="B2349" s="41"/>
      <c r="C2349" s="41"/>
      <c r="D2349" s="41"/>
    </row>
    <row r="2350" spans="2:4" x14ac:dyDescent="0.2">
      <c r="B2350" s="41"/>
      <c r="C2350" s="41"/>
      <c r="D2350" s="41"/>
    </row>
    <row r="2351" spans="2:4" x14ac:dyDescent="0.2">
      <c r="B2351" s="41"/>
      <c r="C2351" s="41"/>
      <c r="D2351" s="41"/>
    </row>
    <row r="2352" spans="2:4" x14ac:dyDescent="0.2">
      <c r="B2352" s="41"/>
      <c r="C2352" s="41"/>
      <c r="D2352" s="41"/>
    </row>
    <row r="2353" spans="2:4" x14ac:dyDescent="0.2">
      <c r="B2353" s="41"/>
      <c r="C2353" s="41"/>
      <c r="D2353" s="41"/>
    </row>
    <row r="2354" spans="2:4" x14ac:dyDescent="0.2">
      <c r="B2354" s="41"/>
      <c r="C2354" s="41"/>
      <c r="D2354" s="41"/>
    </row>
    <row r="2355" spans="2:4" x14ac:dyDescent="0.2">
      <c r="B2355" s="41"/>
      <c r="C2355" s="41"/>
      <c r="D2355" s="41"/>
    </row>
    <row r="2356" spans="2:4" x14ac:dyDescent="0.2">
      <c r="B2356" s="41"/>
      <c r="C2356" s="41"/>
      <c r="D2356" s="41"/>
    </row>
    <row r="2357" spans="2:4" x14ac:dyDescent="0.2">
      <c r="B2357" s="41"/>
      <c r="C2357" s="41"/>
      <c r="D2357" s="41"/>
    </row>
    <row r="2358" spans="2:4" x14ac:dyDescent="0.2">
      <c r="B2358" s="41"/>
      <c r="C2358" s="41"/>
      <c r="D2358" s="41"/>
    </row>
    <row r="2359" spans="2:4" x14ac:dyDescent="0.2">
      <c r="B2359" s="41"/>
      <c r="C2359" s="41"/>
      <c r="D2359" s="41"/>
    </row>
    <row r="2360" spans="2:4" x14ac:dyDescent="0.2">
      <c r="B2360" s="41"/>
      <c r="C2360" s="41"/>
      <c r="D2360" s="41"/>
    </row>
    <row r="2361" spans="2:4" x14ac:dyDescent="0.2">
      <c r="B2361" s="41"/>
      <c r="C2361" s="41"/>
      <c r="D2361" s="41"/>
    </row>
    <row r="2362" spans="2:4" x14ac:dyDescent="0.2">
      <c r="B2362" s="41"/>
      <c r="C2362" s="41"/>
      <c r="D2362" s="41"/>
    </row>
    <row r="2363" spans="2:4" x14ac:dyDescent="0.2">
      <c r="B2363" s="41"/>
      <c r="C2363" s="41"/>
      <c r="D2363" s="41"/>
    </row>
    <row r="2364" spans="2:4" x14ac:dyDescent="0.2">
      <c r="B2364" s="41"/>
      <c r="C2364" s="41"/>
      <c r="D2364" s="41"/>
    </row>
    <row r="2365" spans="2:4" x14ac:dyDescent="0.2">
      <c r="B2365" s="41"/>
      <c r="C2365" s="41"/>
      <c r="D2365" s="41"/>
    </row>
    <row r="2366" spans="2:4" x14ac:dyDescent="0.2">
      <c r="B2366" s="41"/>
      <c r="C2366" s="41"/>
      <c r="D2366" s="41"/>
    </row>
    <row r="2367" spans="2:4" x14ac:dyDescent="0.2">
      <c r="B2367" s="41"/>
      <c r="C2367" s="41"/>
      <c r="D2367" s="41"/>
    </row>
    <row r="2368" spans="2:4" x14ac:dyDescent="0.2">
      <c r="B2368" s="41"/>
      <c r="C2368" s="41"/>
      <c r="D2368" s="41"/>
    </row>
    <row r="2369" spans="2:4" x14ac:dyDescent="0.2">
      <c r="B2369" s="41"/>
      <c r="C2369" s="41"/>
      <c r="D2369" s="41"/>
    </row>
    <row r="2370" spans="2:4" x14ac:dyDescent="0.2">
      <c r="B2370" s="41"/>
      <c r="C2370" s="41"/>
      <c r="D2370" s="41"/>
    </row>
    <row r="2371" spans="2:4" x14ac:dyDescent="0.2">
      <c r="B2371" s="41"/>
      <c r="C2371" s="41"/>
      <c r="D2371" s="41"/>
    </row>
    <row r="2372" spans="2:4" x14ac:dyDescent="0.2">
      <c r="B2372" s="41"/>
      <c r="C2372" s="41"/>
      <c r="D2372" s="41"/>
    </row>
    <row r="2373" spans="2:4" x14ac:dyDescent="0.2">
      <c r="B2373" s="41"/>
      <c r="C2373" s="41"/>
      <c r="D2373" s="41"/>
    </row>
    <row r="2374" spans="2:4" x14ac:dyDescent="0.2">
      <c r="B2374" s="41"/>
      <c r="C2374" s="41"/>
      <c r="D2374" s="41"/>
    </row>
    <row r="2375" spans="2:4" x14ac:dyDescent="0.2">
      <c r="B2375" s="41"/>
      <c r="C2375" s="41"/>
      <c r="D2375" s="41"/>
    </row>
    <row r="2376" spans="2:4" x14ac:dyDescent="0.2">
      <c r="B2376" s="41"/>
      <c r="C2376" s="41"/>
      <c r="D2376" s="41"/>
    </row>
    <row r="2377" spans="2:4" x14ac:dyDescent="0.2">
      <c r="B2377" s="41"/>
      <c r="C2377" s="41"/>
      <c r="D2377" s="41"/>
    </row>
    <row r="2378" spans="2:4" x14ac:dyDescent="0.2">
      <c r="B2378" s="41"/>
      <c r="C2378" s="41"/>
      <c r="D2378" s="41"/>
    </row>
    <row r="2379" spans="2:4" x14ac:dyDescent="0.2">
      <c r="B2379" s="41"/>
      <c r="C2379" s="41"/>
      <c r="D2379" s="41"/>
    </row>
    <row r="2380" spans="2:4" x14ac:dyDescent="0.2">
      <c r="B2380" s="41"/>
      <c r="C2380" s="41"/>
      <c r="D2380" s="41"/>
    </row>
    <row r="2381" spans="2:4" x14ac:dyDescent="0.2">
      <c r="B2381" s="41"/>
      <c r="C2381" s="41"/>
      <c r="D2381" s="41"/>
    </row>
    <row r="2382" spans="2:4" x14ac:dyDescent="0.2">
      <c r="B2382" s="41"/>
      <c r="C2382" s="41"/>
      <c r="D2382" s="41"/>
    </row>
    <row r="2383" spans="2:4" x14ac:dyDescent="0.2">
      <c r="B2383" s="41"/>
      <c r="C2383" s="41"/>
      <c r="D2383" s="41"/>
    </row>
    <row r="2384" spans="2:4" x14ac:dyDescent="0.2">
      <c r="B2384" s="41"/>
      <c r="C2384" s="41"/>
      <c r="D2384" s="41"/>
    </row>
    <row r="2385" spans="2:4" x14ac:dyDescent="0.2">
      <c r="B2385" s="41"/>
      <c r="C2385" s="41"/>
      <c r="D2385" s="41"/>
    </row>
    <row r="2386" spans="2:4" x14ac:dyDescent="0.2">
      <c r="B2386" s="41"/>
      <c r="C2386" s="41"/>
      <c r="D2386" s="41"/>
    </row>
    <row r="2387" spans="2:4" x14ac:dyDescent="0.2">
      <c r="B2387" s="41"/>
      <c r="C2387" s="41"/>
      <c r="D2387" s="41"/>
    </row>
    <row r="2388" spans="2:4" x14ac:dyDescent="0.2">
      <c r="B2388" s="41"/>
      <c r="C2388" s="41"/>
      <c r="D2388" s="41"/>
    </row>
    <row r="2389" spans="2:4" x14ac:dyDescent="0.2">
      <c r="B2389" s="41"/>
      <c r="C2389" s="41"/>
      <c r="D2389" s="41"/>
    </row>
    <row r="2390" spans="2:4" x14ac:dyDescent="0.2">
      <c r="B2390" s="41"/>
      <c r="C2390" s="41"/>
      <c r="D2390" s="41"/>
    </row>
    <row r="2391" spans="2:4" x14ac:dyDescent="0.2">
      <c r="B2391" s="41"/>
      <c r="C2391" s="41"/>
      <c r="D2391" s="41"/>
    </row>
    <row r="2392" spans="2:4" x14ac:dyDescent="0.2">
      <c r="B2392" s="41"/>
      <c r="C2392" s="41"/>
      <c r="D2392" s="41"/>
    </row>
    <row r="2393" spans="2:4" x14ac:dyDescent="0.2">
      <c r="B2393" s="41"/>
      <c r="C2393" s="41"/>
      <c r="D2393" s="41"/>
    </row>
    <row r="2394" spans="2:4" x14ac:dyDescent="0.2">
      <c r="B2394" s="41"/>
      <c r="C2394" s="41"/>
      <c r="D2394" s="41"/>
    </row>
    <row r="2395" spans="2:4" x14ac:dyDescent="0.2">
      <c r="B2395" s="41"/>
      <c r="C2395" s="41"/>
      <c r="D2395" s="41"/>
    </row>
    <row r="2396" spans="2:4" x14ac:dyDescent="0.2">
      <c r="B2396" s="41"/>
      <c r="C2396" s="41"/>
      <c r="D2396" s="41"/>
    </row>
    <row r="2397" spans="2:4" x14ac:dyDescent="0.2">
      <c r="B2397" s="41"/>
      <c r="C2397" s="41"/>
      <c r="D2397" s="41"/>
    </row>
    <row r="2398" spans="2:4" x14ac:dyDescent="0.2">
      <c r="B2398" s="41"/>
      <c r="C2398" s="41"/>
      <c r="D2398" s="41"/>
    </row>
    <row r="2399" spans="2:4" x14ac:dyDescent="0.2">
      <c r="B2399" s="41"/>
      <c r="C2399" s="41"/>
      <c r="D2399" s="41"/>
    </row>
    <row r="2400" spans="2:4" x14ac:dyDescent="0.2">
      <c r="B2400" s="41"/>
      <c r="C2400" s="41"/>
      <c r="D2400" s="41"/>
    </row>
    <row r="2401" spans="2:4" x14ac:dyDescent="0.2">
      <c r="B2401" s="41"/>
      <c r="C2401" s="41"/>
      <c r="D2401" s="41"/>
    </row>
    <row r="2402" spans="2:4" x14ac:dyDescent="0.2">
      <c r="B2402" s="41"/>
      <c r="C2402" s="41"/>
      <c r="D2402" s="41"/>
    </row>
    <row r="2403" spans="2:4" x14ac:dyDescent="0.2">
      <c r="B2403" s="41"/>
      <c r="C2403" s="41"/>
      <c r="D2403" s="41"/>
    </row>
    <row r="2404" spans="2:4" x14ac:dyDescent="0.2">
      <c r="B2404" s="41"/>
      <c r="C2404" s="41"/>
      <c r="D2404" s="41"/>
    </row>
    <row r="2405" spans="2:4" x14ac:dyDescent="0.2">
      <c r="B2405" s="41"/>
      <c r="C2405" s="41"/>
      <c r="D2405" s="41"/>
    </row>
    <row r="2406" spans="2:4" x14ac:dyDescent="0.2">
      <c r="B2406" s="41"/>
      <c r="C2406" s="41"/>
      <c r="D2406" s="41"/>
    </row>
    <row r="2407" spans="2:4" x14ac:dyDescent="0.2">
      <c r="B2407" s="41"/>
      <c r="C2407" s="41"/>
      <c r="D2407" s="41"/>
    </row>
    <row r="2408" spans="2:4" x14ac:dyDescent="0.2">
      <c r="B2408" s="41"/>
      <c r="C2408" s="41"/>
      <c r="D2408" s="41"/>
    </row>
    <row r="2409" spans="2:4" x14ac:dyDescent="0.2">
      <c r="B2409" s="41"/>
      <c r="C2409" s="41"/>
      <c r="D2409" s="41"/>
    </row>
    <row r="2410" spans="2:4" x14ac:dyDescent="0.2">
      <c r="B2410" s="41"/>
      <c r="C2410" s="41"/>
      <c r="D2410" s="41"/>
    </row>
    <row r="2411" spans="2:4" x14ac:dyDescent="0.2">
      <c r="B2411" s="41"/>
      <c r="C2411" s="41"/>
      <c r="D2411" s="41"/>
    </row>
    <row r="2412" spans="2:4" x14ac:dyDescent="0.2">
      <c r="B2412" s="41"/>
      <c r="C2412" s="41"/>
      <c r="D2412" s="41"/>
    </row>
    <row r="2413" spans="2:4" x14ac:dyDescent="0.2">
      <c r="B2413" s="41"/>
      <c r="C2413" s="41"/>
      <c r="D2413" s="41"/>
    </row>
    <row r="2414" spans="2:4" x14ac:dyDescent="0.2">
      <c r="B2414" s="41"/>
      <c r="C2414" s="41"/>
      <c r="D2414" s="41"/>
    </row>
    <row r="2415" spans="2:4" x14ac:dyDescent="0.2">
      <c r="B2415" s="41"/>
      <c r="C2415" s="41"/>
      <c r="D2415" s="41"/>
    </row>
    <row r="2416" spans="2:4" x14ac:dyDescent="0.2">
      <c r="B2416" s="41"/>
      <c r="C2416" s="41"/>
      <c r="D2416" s="41"/>
    </row>
    <row r="2417" spans="2:4" x14ac:dyDescent="0.2">
      <c r="B2417" s="41"/>
      <c r="C2417" s="41"/>
      <c r="D2417" s="41"/>
    </row>
    <row r="2418" spans="2:4" x14ac:dyDescent="0.2">
      <c r="B2418" s="41"/>
      <c r="C2418" s="41"/>
      <c r="D2418" s="41"/>
    </row>
    <row r="2419" spans="2:4" x14ac:dyDescent="0.2">
      <c r="B2419" s="41"/>
      <c r="C2419" s="41"/>
      <c r="D2419" s="41"/>
    </row>
    <row r="2420" spans="2:4" x14ac:dyDescent="0.2">
      <c r="B2420" s="41"/>
      <c r="C2420" s="41"/>
      <c r="D2420" s="41"/>
    </row>
    <row r="2421" spans="2:4" x14ac:dyDescent="0.2">
      <c r="B2421" s="41"/>
      <c r="C2421" s="41"/>
      <c r="D2421" s="41"/>
    </row>
    <row r="2422" spans="2:4" x14ac:dyDescent="0.2">
      <c r="B2422" s="41"/>
      <c r="C2422" s="41"/>
      <c r="D2422" s="41"/>
    </row>
    <row r="2423" spans="2:4" x14ac:dyDescent="0.2">
      <c r="B2423" s="41"/>
      <c r="C2423" s="41"/>
      <c r="D2423" s="41"/>
    </row>
    <row r="2424" spans="2:4" x14ac:dyDescent="0.2">
      <c r="B2424" s="41"/>
      <c r="C2424" s="41"/>
      <c r="D2424" s="41"/>
    </row>
    <row r="2425" spans="2:4" x14ac:dyDescent="0.2">
      <c r="B2425" s="41"/>
      <c r="C2425" s="41"/>
      <c r="D2425" s="41"/>
    </row>
    <row r="2426" spans="2:4" x14ac:dyDescent="0.2">
      <c r="B2426" s="41"/>
      <c r="C2426" s="41"/>
      <c r="D2426" s="41"/>
    </row>
    <row r="2427" spans="2:4" x14ac:dyDescent="0.2">
      <c r="B2427" s="41"/>
      <c r="C2427" s="41"/>
      <c r="D2427" s="41"/>
    </row>
    <row r="2428" spans="2:4" x14ac:dyDescent="0.2">
      <c r="B2428" s="41"/>
      <c r="C2428" s="41"/>
      <c r="D2428" s="41"/>
    </row>
    <row r="2429" spans="2:4" x14ac:dyDescent="0.2">
      <c r="B2429" s="41"/>
      <c r="C2429" s="41"/>
      <c r="D2429" s="41"/>
    </row>
    <row r="2430" spans="2:4" x14ac:dyDescent="0.2">
      <c r="B2430" s="41"/>
      <c r="C2430" s="41"/>
      <c r="D2430" s="41"/>
    </row>
    <row r="2431" spans="2:4" x14ac:dyDescent="0.2">
      <c r="B2431" s="41"/>
      <c r="C2431" s="41"/>
      <c r="D2431" s="41"/>
    </row>
    <row r="2432" spans="2:4" x14ac:dyDescent="0.2">
      <c r="B2432" s="41"/>
      <c r="C2432" s="41"/>
      <c r="D2432" s="41"/>
    </row>
    <row r="2433" spans="2:4" x14ac:dyDescent="0.2">
      <c r="B2433" s="41"/>
      <c r="C2433" s="41"/>
      <c r="D2433" s="41"/>
    </row>
    <row r="2434" spans="2:4" x14ac:dyDescent="0.2">
      <c r="B2434" s="41"/>
      <c r="C2434" s="41"/>
      <c r="D2434" s="41"/>
    </row>
    <row r="2435" spans="2:4" x14ac:dyDescent="0.2">
      <c r="B2435" s="41"/>
      <c r="C2435" s="41"/>
      <c r="D2435" s="41"/>
    </row>
    <row r="2436" spans="2:4" x14ac:dyDescent="0.2">
      <c r="B2436" s="41"/>
      <c r="C2436" s="41"/>
      <c r="D2436" s="41"/>
    </row>
    <row r="2437" spans="2:4" x14ac:dyDescent="0.2">
      <c r="B2437" s="41"/>
      <c r="C2437" s="41"/>
      <c r="D2437" s="41"/>
    </row>
    <row r="2438" spans="2:4" x14ac:dyDescent="0.2">
      <c r="B2438" s="41"/>
      <c r="C2438" s="41"/>
      <c r="D2438" s="41"/>
    </row>
    <row r="2439" spans="2:4" x14ac:dyDescent="0.2">
      <c r="B2439" s="41"/>
      <c r="C2439" s="41"/>
      <c r="D2439" s="41"/>
    </row>
    <row r="2440" spans="2:4" x14ac:dyDescent="0.2">
      <c r="B2440" s="41"/>
      <c r="C2440" s="41"/>
      <c r="D2440" s="41"/>
    </row>
    <row r="2441" spans="2:4" x14ac:dyDescent="0.2">
      <c r="B2441" s="41"/>
      <c r="C2441" s="41"/>
      <c r="D2441" s="41"/>
    </row>
    <row r="2442" spans="2:4" x14ac:dyDescent="0.2">
      <c r="B2442" s="41"/>
      <c r="C2442" s="41"/>
      <c r="D2442" s="41"/>
    </row>
    <row r="2443" spans="2:4" x14ac:dyDescent="0.2">
      <c r="B2443" s="41"/>
      <c r="C2443" s="41"/>
      <c r="D2443" s="41"/>
    </row>
    <row r="2444" spans="2:4" x14ac:dyDescent="0.2">
      <c r="B2444" s="41"/>
      <c r="C2444" s="41"/>
      <c r="D2444" s="41"/>
    </row>
    <row r="2445" spans="2:4" x14ac:dyDescent="0.2">
      <c r="B2445" s="41"/>
      <c r="C2445" s="41"/>
      <c r="D2445" s="41"/>
    </row>
    <row r="2446" spans="2:4" x14ac:dyDescent="0.2">
      <c r="B2446" s="41"/>
      <c r="C2446" s="41"/>
      <c r="D2446" s="41"/>
    </row>
    <row r="2447" spans="2:4" x14ac:dyDescent="0.2">
      <c r="B2447" s="41"/>
      <c r="C2447" s="41"/>
      <c r="D2447" s="41"/>
    </row>
    <row r="2448" spans="2:4" x14ac:dyDescent="0.2">
      <c r="B2448" s="41"/>
      <c r="C2448" s="41"/>
      <c r="D2448" s="41"/>
    </row>
    <row r="2449" spans="2:4" x14ac:dyDescent="0.2">
      <c r="B2449" s="41"/>
      <c r="C2449" s="41"/>
      <c r="D2449" s="41"/>
    </row>
    <row r="2450" spans="2:4" x14ac:dyDescent="0.2">
      <c r="B2450" s="41"/>
      <c r="C2450" s="41"/>
      <c r="D2450" s="41"/>
    </row>
    <row r="2451" spans="2:4" x14ac:dyDescent="0.2">
      <c r="B2451" s="41"/>
      <c r="C2451" s="41"/>
      <c r="D2451" s="41"/>
    </row>
    <row r="2452" spans="2:4" x14ac:dyDescent="0.2">
      <c r="B2452" s="41"/>
      <c r="C2452" s="41"/>
      <c r="D2452" s="41"/>
    </row>
    <row r="2453" spans="2:4" x14ac:dyDescent="0.2">
      <c r="B2453" s="41"/>
      <c r="C2453" s="41"/>
      <c r="D2453" s="41"/>
    </row>
    <row r="2454" spans="2:4" x14ac:dyDescent="0.2">
      <c r="B2454" s="41"/>
      <c r="C2454" s="41"/>
      <c r="D2454" s="41"/>
    </row>
    <row r="2455" spans="2:4" x14ac:dyDescent="0.2">
      <c r="B2455" s="41"/>
      <c r="C2455" s="41"/>
      <c r="D2455" s="41"/>
    </row>
    <row r="2456" spans="2:4" x14ac:dyDescent="0.2">
      <c r="B2456" s="41"/>
      <c r="C2456" s="41"/>
      <c r="D2456" s="41"/>
    </row>
    <row r="2457" spans="2:4" x14ac:dyDescent="0.2">
      <c r="B2457" s="41"/>
      <c r="C2457" s="41"/>
      <c r="D2457" s="41"/>
    </row>
    <row r="2458" spans="2:4" x14ac:dyDescent="0.2">
      <c r="B2458" s="41"/>
      <c r="C2458" s="41"/>
      <c r="D2458" s="41"/>
    </row>
    <row r="2459" spans="2:4" x14ac:dyDescent="0.2">
      <c r="B2459" s="41"/>
      <c r="C2459" s="41"/>
      <c r="D2459" s="41"/>
    </row>
    <row r="2460" spans="2:4" x14ac:dyDescent="0.2">
      <c r="B2460" s="41"/>
      <c r="C2460" s="41"/>
      <c r="D2460" s="41"/>
    </row>
    <row r="2461" spans="2:4" x14ac:dyDescent="0.2">
      <c r="B2461" s="41"/>
      <c r="C2461" s="41"/>
      <c r="D2461" s="41"/>
    </row>
    <row r="2462" spans="2:4" x14ac:dyDescent="0.2">
      <c r="B2462" s="41"/>
      <c r="C2462" s="41"/>
      <c r="D2462" s="41"/>
    </row>
    <row r="2463" spans="2:4" x14ac:dyDescent="0.2">
      <c r="B2463" s="41"/>
      <c r="C2463" s="41"/>
      <c r="D2463" s="41"/>
    </row>
    <row r="2464" spans="2:4" x14ac:dyDescent="0.2">
      <c r="B2464" s="41"/>
      <c r="C2464" s="41"/>
      <c r="D2464" s="41"/>
    </row>
    <row r="2465" spans="2:4" x14ac:dyDescent="0.2">
      <c r="B2465" s="41"/>
      <c r="C2465" s="41"/>
      <c r="D2465" s="41"/>
    </row>
    <row r="2466" spans="2:4" x14ac:dyDescent="0.2">
      <c r="B2466" s="41"/>
      <c r="C2466" s="41"/>
      <c r="D2466" s="41"/>
    </row>
    <row r="2467" spans="2:4" x14ac:dyDescent="0.2">
      <c r="B2467" s="41"/>
      <c r="C2467" s="41"/>
      <c r="D2467" s="41"/>
    </row>
    <row r="2468" spans="2:4" x14ac:dyDescent="0.2">
      <c r="B2468" s="41"/>
      <c r="C2468" s="41"/>
      <c r="D2468" s="41"/>
    </row>
    <row r="2469" spans="2:4" x14ac:dyDescent="0.2">
      <c r="B2469" s="41"/>
      <c r="C2469" s="41"/>
      <c r="D2469" s="41"/>
    </row>
    <row r="2470" spans="2:4" x14ac:dyDescent="0.2">
      <c r="B2470" s="41"/>
      <c r="C2470" s="41"/>
      <c r="D2470" s="41"/>
    </row>
    <row r="2471" spans="2:4" x14ac:dyDescent="0.2">
      <c r="B2471" s="41"/>
      <c r="C2471" s="41"/>
      <c r="D2471" s="41"/>
    </row>
    <row r="2472" spans="2:4" x14ac:dyDescent="0.2">
      <c r="B2472" s="41"/>
      <c r="C2472" s="41"/>
      <c r="D2472" s="41"/>
    </row>
    <row r="2473" spans="2:4" x14ac:dyDescent="0.2">
      <c r="B2473" s="41"/>
      <c r="C2473" s="41"/>
      <c r="D2473" s="41"/>
    </row>
    <row r="2474" spans="2:4" x14ac:dyDescent="0.2">
      <c r="B2474" s="41"/>
      <c r="C2474" s="41"/>
      <c r="D2474" s="41"/>
    </row>
    <row r="2475" spans="2:4" x14ac:dyDescent="0.2">
      <c r="B2475" s="41"/>
      <c r="C2475" s="41"/>
      <c r="D2475" s="41"/>
    </row>
    <row r="2476" spans="2:4" x14ac:dyDescent="0.2">
      <c r="B2476" s="41"/>
      <c r="C2476" s="41"/>
      <c r="D2476" s="41"/>
    </row>
    <row r="2477" spans="2:4" x14ac:dyDescent="0.2">
      <c r="B2477" s="41"/>
      <c r="C2477" s="41"/>
      <c r="D2477" s="41"/>
    </row>
    <row r="2478" spans="2:4" x14ac:dyDescent="0.2">
      <c r="B2478" s="41"/>
      <c r="C2478" s="41"/>
      <c r="D2478" s="41"/>
    </row>
    <row r="2479" spans="2:4" x14ac:dyDescent="0.2">
      <c r="B2479" s="41"/>
      <c r="C2479" s="41"/>
      <c r="D2479" s="41"/>
    </row>
    <row r="2480" spans="2:4" x14ac:dyDescent="0.2">
      <c r="B2480" s="41"/>
      <c r="C2480" s="41"/>
      <c r="D2480" s="41"/>
    </row>
    <row r="2481" spans="2:4" x14ac:dyDescent="0.2">
      <c r="B2481" s="41"/>
      <c r="C2481" s="41"/>
      <c r="D2481" s="41"/>
    </row>
    <row r="2482" spans="2:4" x14ac:dyDescent="0.2">
      <c r="B2482" s="41"/>
      <c r="C2482" s="41"/>
      <c r="D2482" s="41"/>
    </row>
    <row r="2483" spans="2:4" x14ac:dyDescent="0.2">
      <c r="B2483" s="41"/>
      <c r="C2483" s="41"/>
      <c r="D2483" s="41"/>
    </row>
    <row r="2484" spans="2:4" x14ac:dyDescent="0.2">
      <c r="B2484" s="41"/>
      <c r="C2484" s="41"/>
      <c r="D2484" s="41"/>
    </row>
    <row r="2485" spans="2:4" x14ac:dyDescent="0.2">
      <c r="B2485" s="41"/>
      <c r="C2485" s="41"/>
      <c r="D2485" s="41"/>
    </row>
    <row r="2486" spans="2:4" x14ac:dyDescent="0.2">
      <c r="B2486" s="41"/>
      <c r="C2486" s="41"/>
      <c r="D2486" s="41"/>
    </row>
    <row r="2487" spans="2:4" x14ac:dyDescent="0.2">
      <c r="B2487" s="41"/>
      <c r="C2487" s="41"/>
      <c r="D2487" s="41"/>
    </row>
    <row r="2488" spans="2:4" x14ac:dyDescent="0.2">
      <c r="B2488" s="41"/>
      <c r="C2488" s="41"/>
      <c r="D2488" s="41"/>
    </row>
    <row r="2489" spans="2:4" x14ac:dyDescent="0.2">
      <c r="B2489" s="41"/>
      <c r="C2489" s="41"/>
      <c r="D2489" s="41"/>
    </row>
    <row r="2490" spans="2:4" x14ac:dyDescent="0.2">
      <c r="B2490" s="41"/>
      <c r="C2490" s="41"/>
      <c r="D2490" s="41"/>
    </row>
    <row r="2491" spans="2:4" x14ac:dyDescent="0.2">
      <c r="B2491" s="41"/>
      <c r="C2491" s="41"/>
      <c r="D2491" s="41"/>
    </row>
    <row r="2492" spans="2:4" x14ac:dyDescent="0.2">
      <c r="B2492" s="41"/>
      <c r="C2492" s="41"/>
      <c r="D2492" s="41"/>
    </row>
    <row r="2493" spans="2:4" x14ac:dyDescent="0.2">
      <c r="B2493" s="41"/>
      <c r="C2493" s="41"/>
      <c r="D2493" s="41"/>
    </row>
    <row r="2494" spans="2:4" x14ac:dyDescent="0.2">
      <c r="B2494" s="41"/>
      <c r="C2494" s="41"/>
      <c r="D2494" s="41"/>
    </row>
    <row r="2495" spans="2:4" x14ac:dyDescent="0.2">
      <c r="B2495" s="41"/>
      <c r="C2495" s="41"/>
      <c r="D2495" s="41"/>
    </row>
    <row r="2496" spans="2:4" x14ac:dyDescent="0.2">
      <c r="B2496" s="41"/>
      <c r="C2496" s="41"/>
      <c r="D2496" s="41"/>
    </row>
    <row r="2497" spans="2:4" x14ac:dyDescent="0.2">
      <c r="B2497" s="41"/>
      <c r="C2497" s="41"/>
      <c r="D2497" s="41"/>
    </row>
    <row r="2498" spans="2:4" x14ac:dyDescent="0.2">
      <c r="B2498" s="41"/>
      <c r="C2498" s="41"/>
      <c r="D2498" s="41"/>
    </row>
    <row r="2499" spans="2:4" x14ac:dyDescent="0.2">
      <c r="B2499" s="41"/>
      <c r="C2499" s="41"/>
      <c r="D2499" s="41"/>
    </row>
    <row r="2500" spans="2:4" x14ac:dyDescent="0.2">
      <c r="B2500" s="41"/>
      <c r="C2500" s="41"/>
      <c r="D2500" s="41"/>
    </row>
    <row r="2501" spans="2:4" x14ac:dyDescent="0.2">
      <c r="B2501" s="41"/>
      <c r="C2501" s="41"/>
      <c r="D2501" s="41"/>
    </row>
    <row r="2502" spans="2:4" x14ac:dyDescent="0.2">
      <c r="B2502" s="41"/>
      <c r="C2502" s="41"/>
      <c r="D2502" s="41"/>
    </row>
    <row r="2503" spans="2:4" x14ac:dyDescent="0.2">
      <c r="B2503" s="41"/>
      <c r="C2503" s="41"/>
      <c r="D2503" s="41"/>
    </row>
    <row r="2504" spans="2:4" x14ac:dyDescent="0.2">
      <c r="B2504" s="41"/>
      <c r="C2504" s="41"/>
      <c r="D2504" s="41"/>
    </row>
    <row r="2505" spans="2:4" x14ac:dyDescent="0.2">
      <c r="B2505" s="41"/>
      <c r="C2505" s="41"/>
      <c r="D2505" s="41"/>
    </row>
    <row r="2506" spans="2:4" x14ac:dyDescent="0.2">
      <c r="B2506" s="41"/>
      <c r="C2506" s="41"/>
      <c r="D2506" s="41"/>
    </row>
    <row r="2507" spans="2:4" x14ac:dyDescent="0.2">
      <c r="B2507" s="41"/>
      <c r="C2507" s="41"/>
      <c r="D2507" s="41"/>
    </row>
    <row r="2508" spans="2:4" x14ac:dyDescent="0.2">
      <c r="B2508" s="41"/>
      <c r="C2508" s="41"/>
      <c r="D2508" s="41"/>
    </row>
    <row r="2509" spans="2:4" x14ac:dyDescent="0.2">
      <c r="B2509" s="41"/>
      <c r="C2509" s="41"/>
      <c r="D2509" s="41"/>
    </row>
    <row r="2510" spans="2:4" x14ac:dyDescent="0.2">
      <c r="B2510" s="41"/>
      <c r="C2510" s="41"/>
      <c r="D2510" s="41"/>
    </row>
    <row r="2511" spans="2:4" x14ac:dyDescent="0.2">
      <c r="B2511" s="41"/>
      <c r="C2511" s="41"/>
      <c r="D2511" s="41"/>
    </row>
    <row r="2512" spans="2:4" x14ac:dyDescent="0.2">
      <c r="B2512" s="41"/>
      <c r="C2512" s="41"/>
      <c r="D2512" s="41"/>
    </row>
    <row r="2513" spans="2:4" x14ac:dyDescent="0.2">
      <c r="B2513" s="41"/>
      <c r="C2513" s="41"/>
      <c r="D2513" s="41"/>
    </row>
    <row r="2514" spans="2:4" x14ac:dyDescent="0.2">
      <c r="B2514" s="41"/>
      <c r="C2514" s="41"/>
      <c r="D2514" s="41"/>
    </row>
    <row r="2515" spans="2:4" x14ac:dyDescent="0.2">
      <c r="B2515" s="41"/>
      <c r="C2515" s="41"/>
      <c r="D2515" s="41"/>
    </row>
    <row r="2516" spans="2:4" x14ac:dyDescent="0.2">
      <c r="B2516" s="41"/>
      <c r="C2516" s="41"/>
      <c r="D2516" s="41"/>
    </row>
    <row r="2517" spans="2:4" x14ac:dyDescent="0.2">
      <c r="B2517" s="41"/>
      <c r="C2517" s="41"/>
      <c r="D2517" s="41"/>
    </row>
    <row r="2518" spans="2:4" x14ac:dyDescent="0.2">
      <c r="B2518" s="41"/>
      <c r="C2518" s="41"/>
      <c r="D2518" s="41"/>
    </row>
    <row r="2519" spans="2:4" x14ac:dyDescent="0.2">
      <c r="B2519" s="41"/>
      <c r="C2519" s="41"/>
      <c r="D2519" s="41"/>
    </row>
    <row r="2520" spans="2:4" x14ac:dyDescent="0.2">
      <c r="B2520" s="41"/>
      <c r="C2520" s="41"/>
      <c r="D2520" s="41"/>
    </row>
    <row r="2521" spans="2:4" x14ac:dyDescent="0.2">
      <c r="B2521" s="41"/>
      <c r="C2521" s="41"/>
      <c r="D2521" s="41"/>
    </row>
    <row r="2522" spans="2:4" x14ac:dyDescent="0.2">
      <c r="B2522" s="41"/>
      <c r="C2522" s="41"/>
      <c r="D2522" s="41"/>
    </row>
    <row r="2523" spans="2:4" x14ac:dyDescent="0.2">
      <c r="B2523" s="41"/>
      <c r="C2523" s="41"/>
      <c r="D2523" s="41"/>
    </row>
    <row r="2524" spans="2:4" x14ac:dyDescent="0.2">
      <c r="B2524" s="41"/>
      <c r="C2524" s="41"/>
      <c r="D2524" s="41"/>
    </row>
    <row r="2525" spans="2:4" x14ac:dyDescent="0.2">
      <c r="B2525" s="41"/>
      <c r="C2525" s="41"/>
      <c r="D2525" s="41"/>
    </row>
    <row r="2526" spans="2:4" x14ac:dyDescent="0.2">
      <c r="B2526" s="41"/>
      <c r="C2526" s="41"/>
      <c r="D2526" s="41"/>
    </row>
    <row r="2527" spans="2:4" x14ac:dyDescent="0.2">
      <c r="B2527" s="41"/>
      <c r="C2527" s="41"/>
      <c r="D2527" s="41"/>
    </row>
    <row r="2528" spans="2:4" x14ac:dyDescent="0.2">
      <c r="B2528" s="41"/>
      <c r="C2528" s="41"/>
      <c r="D2528" s="41"/>
    </row>
    <row r="2529" spans="2:4" x14ac:dyDescent="0.2">
      <c r="B2529" s="41"/>
      <c r="C2529" s="41"/>
      <c r="D2529" s="41"/>
    </row>
    <row r="2530" spans="2:4" x14ac:dyDescent="0.2">
      <c r="B2530" s="41"/>
      <c r="C2530" s="41"/>
      <c r="D2530" s="41"/>
    </row>
    <row r="2531" spans="2:4" x14ac:dyDescent="0.2">
      <c r="B2531" s="41"/>
      <c r="C2531" s="41"/>
      <c r="D2531" s="41"/>
    </row>
    <row r="2532" spans="2:4" x14ac:dyDescent="0.2">
      <c r="B2532" s="41"/>
      <c r="C2532" s="41"/>
      <c r="D2532" s="41"/>
    </row>
    <row r="2533" spans="2:4" x14ac:dyDescent="0.2">
      <c r="B2533" s="41"/>
      <c r="C2533" s="41"/>
      <c r="D2533" s="41"/>
    </row>
    <row r="2534" spans="2:4" x14ac:dyDescent="0.2">
      <c r="B2534" s="41"/>
      <c r="C2534" s="41"/>
      <c r="D2534" s="41"/>
    </row>
    <row r="2535" spans="2:4" x14ac:dyDescent="0.2">
      <c r="B2535" s="41"/>
      <c r="C2535" s="41"/>
      <c r="D2535" s="41"/>
    </row>
    <row r="2536" spans="2:4" x14ac:dyDescent="0.2">
      <c r="B2536" s="41"/>
      <c r="C2536" s="41"/>
      <c r="D2536" s="41"/>
    </row>
    <row r="2537" spans="2:4" x14ac:dyDescent="0.2">
      <c r="B2537" s="41"/>
      <c r="C2537" s="41"/>
      <c r="D2537" s="41"/>
    </row>
    <row r="2538" spans="2:4" x14ac:dyDescent="0.2">
      <c r="B2538" s="41"/>
      <c r="C2538" s="41"/>
      <c r="D2538" s="41"/>
    </row>
    <row r="2539" spans="2:4" x14ac:dyDescent="0.2">
      <c r="B2539" s="41"/>
      <c r="C2539" s="41"/>
      <c r="D2539" s="41"/>
    </row>
    <row r="2540" spans="2:4" x14ac:dyDescent="0.2">
      <c r="B2540" s="41"/>
      <c r="C2540" s="41"/>
      <c r="D2540" s="41"/>
    </row>
    <row r="2541" spans="2:4" x14ac:dyDescent="0.2">
      <c r="B2541" s="41"/>
      <c r="C2541" s="41"/>
      <c r="D2541" s="41"/>
    </row>
    <row r="2542" spans="2:4" x14ac:dyDescent="0.2">
      <c r="B2542" s="41"/>
      <c r="C2542" s="41"/>
      <c r="D2542" s="41"/>
    </row>
    <row r="2543" spans="2:4" x14ac:dyDescent="0.2">
      <c r="B2543" s="41"/>
      <c r="C2543" s="41"/>
      <c r="D2543" s="41"/>
    </row>
    <row r="2544" spans="2:4" x14ac:dyDescent="0.2">
      <c r="B2544" s="41"/>
      <c r="C2544" s="41"/>
      <c r="D2544" s="41"/>
    </row>
    <row r="2545" spans="2:4" x14ac:dyDescent="0.2">
      <c r="B2545" s="41"/>
      <c r="C2545" s="41"/>
      <c r="D2545" s="41"/>
    </row>
    <row r="2546" spans="2:4" x14ac:dyDescent="0.2">
      <c r="B2546" s="41"/>
      <c r="C2546" s="41"/>
      <c r="D2546" s="41"/>
    </row>
    <row r="2547" spans="2:4" x14ac:dyDescent="0.2">
      <c r="B2547" s="41"/>
      <c r="C2547" s="41"/>
      <c r="D2547" s="41"/>
    </row>
    <row r="2548" spans="2:4" x14ac:dyDescent="0.2">
      <c r="B2548" s="41"/>
      <c r="C2548" s="41"/>
      <c r="D2548" s="41"/>
    </row>
    <row r="2549" spans="2:4" x14ac:dyDescent="0.2">
      <c r="B2549" s="41"/>
      <c r="C2549" s="41"/>
      <c r="D2549" s="41"/>
    </row>
    <row r="2550" spans="2:4" x14ac:dyDescent="0.2">
      <c r="B2550" s="41"/>
      <c r="C2550" s="41"/>
      <c r="D2550" s="41"/>
    </row>
    <row r="2551" spans="2:4" x14ac:dyDescent="0.2">
      <c r="B2551" s="41"/>
      <c r="C2551" s="41"/>
      <c r="D2551" s="41"/>
    </row>
    <row r="2552" spans="2:4" x14ac:dyDescent="0.2">
      <c r="B2552" s="41"/>
      <c r="C2552" s="41"/>
      <c r="D2552" s="41"/>
    </row>
    <row r="2553" spans="2:4" x14ac:dyDescent="0.2">
      <c r="B2553" s="41"/>
      <c r="C2553" s="41"/>
      <c r="D2553" s="41"/>
    </row>
    <row r="2554" spans="2:4" x14ac:dyDescent="0.2">
      <c r="B2554" s="41"/>
      <c r="C2554" s="41"/>
      <c r="D2554" s="41"/>
    </row>
    <row r="2555" spans="2:4" x14ac:dyDescent="0.2">
      <c r="B2555" s="41"/>
      <c r="C2555" s="41"/>
      <c r="D2555" s="41"/>
    </row>
    <row r="2556" spans="2:4" x14ac:dyDescent="0.2">
      <c r="B2556" s="41"/>
      <c r="C2556" s="41"/>
      <c r="D2556" s="41"/>
    </row>
    <row r="2557" spans="2:4" x14ac:dyDescent="0.2">
      <c r="B2557" s="41"/>
      <c r="C2557" s="41"/>
      <c r="D2557" s="41"/>
    </row>
    <row r="2558" spans="2:4" x14ac:dyDescent="0.2">
      <c r="B2558" s="41"/>
      <c r="C2558" s="41"/>
      <c r="D2558" s="41"/>
    </row>
    <row r="2559" spans="2:4" x14ac:dyDescent="0.2">
      <c r="B2559" s="41"/>
      <c r="C2559" s="41"/>
      <c r="D2559" s="41"/>
    </row>
    <row r="2560" spans="2:4" x14ac:dyDescent="0.2">
      <c r="B2560" s="41"/>
      <c r="C2560" s="41"/>
      <c r="D2560" s="41"/>
    </row>
    <row r="2561" spans="2:4" x14ac:dyDescent="0.2">
      <c r="B2561" s="41"/>
      <c r="C2561" s="41"/>
      <c r="D2561" s="41"/>
    </row>
    <row r="2562" spans="2:4" x14ac:dyDescent="0.2">
      <c r="B2562" s="41"/>
      <c r="C2562" s="41"/>
      <c r="D2562" s="41"/>
    </row>
    <row r="2563" spans="2:4" x14ac:dyDescent="0.2">
      <c r="B2563" s="41"/>
      <c r="C2563" s="41"/>
      <c r="D2563" s="41"/>
    </row>
    <row r="2564" spans="2:4" x14ac:dyDescent="0.2">
      <c r="B2564" s="41"/>
      <c r="C2564" s="41"/>
      <c r="D2564" s="41"/>
    </row>
    <row r="2565" spans="2:4" x14ac:dyDescent="0.2">
      <c r="B2565" s="41"/>
      <c r="C2565" s="41"/>
      <c r="D2565" s="41"/>
    </row>
    <row r="2566" spans="2:4" x14ac:dyDescent="0.2">
      <c r="B2566" s="41"/>
      <c r="C2566" s="41"/>
      <c r="D2566" s="41"/>
    </row>
    <row r="2567" spans="2:4" x14ac:dyDescent="0.2">
      <c r="B2567" s="41"/>
      <c r="C2567" s="41"/>
      <c r="D2567" s="41"/>
    </row>
    <row r="2568" spans="2:4" x14ac:dyDescent="0.2">
      <c r="B2568" s="41"/>
      <c r="C2568" s="41"/>
      <c r="D2568" s="41"/>
    </row>
    <row r="2569" spans="2:4" x14ac:dyDescent="0.2">
      <c r="B2569" s="41"/>
      <c r="C2569" s="41"/>
      <c r="D2569" s="41"/>
    </row>
    <row r="2570" spans="2:4" x14ac:dyDescent="0.2">
      <c r="B2570" s="41"/>
      <c r="C2570" s="41"/>
      <c r="D2570" s="41"/>
    </row>
    <row r="2571" spans="2:4" x14ac:dyDescent="0.2">
      <c r="B2571" s="41"/>
      <c r="C2571" s="41"/>
      <c r="D2571" s="41"/>
    </row>
    <row r="2572" spans="2:4" x14ac:dyDescent="0.2">
      <c r="B2572" s="41"/>
      <c r="C2572" s="41"/>
      <c r="D2572" s="41"/>
    </row>
    <row r="2573" spans="2:4" x14ac:dyDescent="0.2">
      <c r="B2573" s="41"/>
      <c r="C2573" s="41"/>
      <c r="D2573" s="41"/>
    </row>
    <row r="2574" spans="2:4" x14ac:dyDescent="0.2">
      <c r="B2574" s="41"/>
      <c r="C2574" s="41"/>
      <c r="D2574" s="41"/>
    </row>
    <row r="2575" spans="2:4" x14ac:dyDescent="0.2">
      <c r="B2575" s="41"/>
      <c r="C2575" s="41"/>
      <c r="D2575" s="41"/>
    </row>
    <row r="2576" spans="2:4" x14ac:dyDescent="0.2">
      <c r="B2576" s="41"/>
      <c r="C2576" s="41"/>
      <c r="D2576" s="41"/>
    </row>
    <row r="2577" spans="2:4" x14ac:dyDescent="0.2">
      <c r="B2577" s="41"/>
      <c r="C2577" s="41"/>
      <c r="D2577" s="41"/>
    </row>
    <row r="2578" spans="2:4" x14ac:dyDescent="0.2">
      <c r="B2578" s="41"/>
      <c r="C2578" s="41"/>
      <c r="D2578" s="41"/>
    </row>
    <row r="2579" spans="2:4" x14ac:dyDescent="0.2">
      <c r="B2579" s="41"/>
      <c r="C2579" s="41"/>
      <c r="D2579" s="41"/>
    </row>
    <row r="2580" spans="2:4" x14ac:dyDescent="0.2">
      <c r="B2580" s="41"/>
      <c r="C2580" s="41"/>
      <c r="D2580" s="41"/>
    </row>
    <row r="2581" spans="2:4" x14ac:dyDescent="0.2">
      <c r="B2581" s="41"/>
      <c r="C2581" s="41"/>
      <c r="D2581" s="41"/>
    </row>
    <row r="2582" spans="2:4" x14ac:dyDescent="0.2">
      <c r="B2582" s="41"/>
      <c r="C2582" s="41"/>
      <c r="D2582" s="41"/>
    </row>
    <row r="2583" spans="2:4" x14ac:dyDescent="0.2">
      <c r="B2583" s="41"/>
      <c r="C2583" s="41"/>
      <c r="D2583" s="41"/>
    </row>
    <row r="2584" spans="2:4" x14ac:dyDescent="0.2">
      <c r="B2584" s="41"/>
      <c r="C2584" s="41"/>
      <c r="D2584" s="41"/>
    </row>
    <row r="2585" spans="2:4" x14ac:dyDescent="0.2">
      <c r="B2585" s="41"/>
      <c r="C2585" s="41"/>
      <c r="D2585" s="41"/>
    </row>
    <row r="2586" spans="2:4" x14ac:dyDescent="0.2">
      <c r="B2586" s="41"/>
      <c r="C2586" s="41"/>
      <c r="D2586" s="41"/>
    </row>
    <row r="2587" spans="2:4" x14ac:dyDescent="0.2">
      <c r="B2587" s="41"/>
      <c r="C2587" s="41"/>
      <c r="D2587" s="41"/>
    </row>
    <row r="2588" spans="2:4" x14ac:dyDescent="0.2">
      <c r="B2588" s="41"/>
      <c r="C2588" s="41"/>
      <c r="D2588" s="41"/>
    </row>
    <row r="2589" spans="2:4" x14ac:dyDescent="0.2">
      <c r="B2589" s="41"/>
      <c r="C2589" s="41"/>
      <c r="D2589" s="41"/>
    </row>
    <row r="2590" spans="2:4" x14ac:dyDescent="0.2">
      <c r="B2590" s="41"/>
      <c r="C2590" s="41"/>
      <c r="D2590" s="41"/>
    </row>
    <row r="2591" spans="2:4" x14ac:dyDescent="0.2">
      <c r="B2591" s="41"/>
      <c r="C2591" s="41"/>
      <c r="D2591" s="41"/>
    </row>
    <row r="2592" spans="2:4" x14ac:dyDescent="0.2">
      <c r="B2592" s="41"/>
      <c r="C2592" s="41"/>
      <c r="D2592" s="41"/>
    </row>
    <row r="2593" spans="2:4" x14ac:dyDescent="0.2">
      <c r="B2593" s="41"/>
      <c r="C2593" s="41"/>
      <c r="D2593" s="41"/>
    </row>
    <row r="2594" spans="2:4" x14ac:dyDescent="0.2">
      <c r="B2594" s="41"/>
      <c r="C2594" s="41"/>
      <c r="D2594" s="41"/>
    </row>
    <row r="2595" spans="2:4" x14ac:dyDescent="0.2">
      <c r="B2595" s="41"/>
      <c r="C2595" s="41"/>
      <c r="D2595" s="41"/>
    </row>
    <row r="2596" spans="2:4" x14ac:dyDescent="0.2">
      <c r="B2596" s="41"/>
      <c r="C2596" s="41"/>
      <c r="D2596" s="41"/>
    </row>
    <row r="2597" spans="2:4" x14ac:dyDescent="0.2">
      <c r="B2597" s="41"/>
      <c r="C2597" s="41"/>
      <c r="D2597" s="41"/>
    </row>
    <row r="2598" spans="2:4" x14ac:dyDescent="0.2">
      <c r="B2598" s="41"/>
      <c r="C2598" s="41"/>
      <c r="D2598" s="41"/>
    </row>
    <row r="2599" spans="2:4" x14ac:dyDescent="0.2">
      <c r="B2599" s="41"/>
      <c r="C2599" s="41"/>
      <c r="D2599" s="41"/>
    </row>
    <row r="2600" spans="2:4" x14ac:dyDescent="0.2">
      <c r="B2600" s="41"/>
      <c r="C2600" s="41"/>
      <c r="D2600" s="41"/>
    </row>
    <row r="2601" spans="2:4" x14ac:dyDescent="0.2">
      <c r="B2601" s="41"/>
      <c r="C2601" s="41"/>
      <c r="D2601" s="41"/>
    </row>
    <row r="2602" spans="2:4" x14ac:dyDescent="0.2">
      <c r="B2602" s="41"/>
      <c r="C2602" s="41"/>
      <c r="D2602" s="41"/>
    </row>
    <row r="2603" spans="2:4" x14ac:dyDescent="0.2">
      <c r="B2603" s="41"/>
      <c r="C2603" s="41"/>
      <c r="D2603" s="41"/>
    </row>
    <row r="2604" spans="2:4" x14ac:dyDescent="0.2">
      <c r="B2604" s="41"/>
      <c r="C2604" s="41"/>
      <c r="D2604" s="41"/>
    </row>
    <row r="2605" spans="2:4" x14ac:dyDescent="0.2">
      <c r="B2605" s="41"/>
      <c r="C2605" s="41"/>
      <c r="D2605" s="41"/>
    </row>
    <row r="2606" spans="2:4" x14ac:dyDescent="0.2">
      <c r="B2606" s="41"/>
      <c r="C2606" s="41"/>
      <c r="D2606" s="41"/>
    </row>
    <row r="2607" spans="2:4" x14ac:dyDescent="0.2">
      <c r="B2607" s="41"/>
      <c r="C2607" s="41"/>
      <c r="D2607" s="41"/>
    </row>
    <row r="2608" spans="2:4" x14ac:dyDescent="0.2">
      <c r="B2608" s="41"/>
      <c r="C2608" s="41"/>
      <c r="D2608" s="41"/>
    </row>
    <row r="2609" spans="2:4" x14ac:dyDescent="0.2">
      <c r="B2609" s="41"/>
      <c r="C2609" s="41"/>
      <c r="D2609" s="41"/>
    </row>
    <row r="2610" spans="2:4" x14ac:dyDescent="0.2">
      <c r="B2610" s="41"/>
      <c r="C2610" s="41"/>
      <c r="D2610" s="41"/>
    </row>
    <row r="2611" spans="2:4" x14ac:dyDescent="0.2">
      <c r="B2611" s="41"/>
      <c r="C2611" s="41"/>
      <c r="D2611" s="41"/>
    </row>
    <row r="2612" spans="2:4" x14ac:dyDescent="0.2">
      <c r="B2612" s="41"/>
      <c r="C2612" s="41"/>
      <c r="D2612" s="41"/>
    </row>
    <row r="2613" spans="2:4" x14ac:dyDescent="0.2">
      <c r="B2613" s="41"/>
      <c r="C2613" s="41"/>
      <c r="D2613" s="41"/>
    </row>
    <row r="2614" spans="2:4" x14ac:dyDescent="0.2">
      <c r="B2614" s="41"/>
      <c r="C2614" s="41"/>
      <c r="D2614" s="41"/>
    </row>
    <row r="2615" spans="2:4" x14ac:dyDescent="0.2">
      <c r="B2615" s="41"/>
      <c r="C2615" s="41"/>
      <c r="D2615" s="41"/>
    </row>
    <row r="2616" spans="2:4" x14ac:dyDescent="0.2">
      <c r="B2616" s="41"/>
      <c r="C2616" s="41"/>
      <c r="D2616" s="41"/>
    </row>
    <row r="2617" spans="2:4" x14ac:dyDescent="0.2">
      <c r="B2617" s="41"/>
      <c r="C2617" s="41"/>
      <c r="D2617" s="41"/>
    </row>
    <row r="2618" spans="2:4" x14ac:dyDescent="0.2">
      <c r="B2618" s="41"/>
      <c r="C2618" s="41"/>
      <c r="D2618" s="41"/>
    </row>
    <row r="2619" spans="2:4" x14ac:dyDescent="0.2">
      <c r="B2619" s="41"/>
      <c r="C2619" s="41"/>
      <c r="D2619" s="41"/>
    </row>
    <row r="2620" spans="2:4" x14ac:dyDescent="0.2">
      <c r="B2620" s="41"/>
      <c r="C2620" s="41"/>
      <c r="D2620" s="41"/>
    </row>
    <row r="2621" spans="2:4" x14ac:dyDescent="0.2">
      <c r="B2621" s="41"/>
      <c r="C2621" s="41"/>
      <c r="D2621" s="41"/>
    </row>
    <row r="2622" spans="2:4" x14ac:dyDescent="0.2">
      <c r="B2622" s="41"/>
      <c r="C2622" s="41"/>
      <c r="D2622" s="41"/>
    </row>
    <row r="2623" spans="2:4" x14ac:dyDescent="0.2">
      <c r="B2623" s="41"/>
      <c r="C2623" s="41"/>
      <c r="D2623" s="41"/>
    </row>
    <row r="2624" spans="2:4" x14ac:dyDescent="0.2">
      <c r="B2624" s="41"/>
      <c r="C2624" s="41"/>
      <c r="D2624" s="41"/>
    </row>
    <row r="2625" spans="2:4" x14ac:dyDescent="0.2">
      <c r="B2625" s="41"/>
      <c r="C2625" s="41"/>
      <c r="D2625" s="41"/>
    </row>
    <row r="2626" spans="2:4" x14ac:dyDescent="0.2">
      <c r="B2626" s="41"/>
      <c r="C2626" s="41"/>
      <c r="D2626" s="41"/>
    </row>
    <row r="2627" spans="2:4" x14ac:dyDescent="0.2">
      <c r="B2627" s="41"/>
      <c r="C2627" s="41"/>
      <c r="D2627" s="41"/>
    </row>
    <row r="2628" spans="2:4" x14ac:dyDescent="0.2">
      <c r="B2628" s="41"/>
      <c r="C2628" s="41"/>
      <c r="D2628" s="41"/>
    </row>
    <row r="2629" spans="2:4" x14ac:dyDescent="0.2">
      <c r="B2629" s="41"/>
      <c r="C2629" s="41"/>
      <c r="D2629" s="41"/>
    </row>
    <row r="2630" spans="2:4" x14ac:dyDescent="0.2">
      <c r="B2630" s="41"/>
      <c r="C2630" s="41"/>
      <c r="D2630" s="41"/>
    </row>
    <row r="2631" spans="2:4" x14ac:dyDescent="0.2">
      <c r="B2631" s="41"/>
      <c r="C2631" s="41"/>
      <c r="D2631" s="41"/>
    </row>
    <row r="2632" spans="2:4" x14ac:dyDescent="0.2">
      <c r="B2632" s="41"/>
      <c r="C2632" s="41"/>
      <c r="D2632" s="41"/>
    </row>
    <row r="2633" spans="2:4" x14ac:dyDescent="0.2">
      <c r="B2633" s="41"/>
      <c r="C2633" s="41"/>
      <c r="D2633" s="41"/>
    </row>
    <row r="2634" spans="2:4" x14ac:dyDescent="0.2">
      <c r="B2634" s="41"/>
      <c r="C2634" s="41"/>
      <c r="D2634" s="41"/>
    </row>
    <row r="2635" spans="2:4" x14ac:dyDescent="0.2">
      <c r="B2635" s="41"/>
      <c r="C2635" s="41"/>
      <c r="D2635" s="41"/>
    </row>
    <row r="2636" spans="2:4" x14ac:dyDescent="0.2">
      <c r="B2636" s="41"/>
      <c r="C2636" s="41"/>
      <c r="D2636" s="41"/>
    </row>
    <row r="2637" spans="2:4" x14ac:dyDescent="0.2">
      <c r="B2637" s="41"/>
      <c r="C2637" s="41"/>
      <c r="D2637" s="41"/>
    </row>
    <row r="2638" spans="2:4" x14ac:dyDescent="0.2">
      <c r="B2638" s="41"/>
      <c r="C2638" s="41"/>
      <c r="D2638" s="41"/>
    </row>
    <row r="2639" spans="2:4" x14ac:dyDescent="0.2">
      <c r="B2639" s="41"/>
      <c r="C2639" s="41"/>
      <c r="D2639" s="41"/>
    </row>
    <row r="2640" spans="2:4" x14ac:dyDescent="0.2">
      <c r="B2640" s="41"/>
      <c r="C2640" s="41"/>
      <c r="D2640" s="41"/>
    </row>
    <row r="2641" spans="2:4" x14ac:dyDescent="0.2">
      <c r="B2641" s="41"/>
      <c r="C2641" s="41"/>
      <c r="D2641" s="41"/>
    </row>
    <row r="2642" spans="2:4" x14ac:dyDescent="0.2">
      <c r="B2642" s="41"/>
      <c r="C2642" s="41"/>
      <c r="D2642" s="41"/>
    </row>
    <row r="2643" spans="2:4" x14ac:dyDescent="0.2">
      <c r="B2643" s="41"/>
      <c r="C2643" s="41"/>
      <c r="D2643" s="41"/>
    </row>
    <row r="2644" spans="2:4" x14ac:dyDescent="0.2">
      <c r="B2644" s="41"/>
      <c r="C2644" s="41"/>
      <c r="D2644" s="41"/>
    </row>
    <row r="2645" spans="2:4" x14ac:dyDescent="0.2">
      <c r="B2645" s="41"/>
      <c r="C2645" s="41"/>
      <c r="D2645" s="41"/>
    </row>
    <row r="2646" spans="2:4" x14ac:dyDescent="0.2">
      <c r="B2646" s="41"/>
      <c r="C2646" s="41"/>
      <c r="D2646" s="41"/>
    </row>
    <row r="2647" spans="2:4" x14ac:dyDescent="0.2">
      <c r="B2647" s="41"/>
      <c r="C2647" s="41"/>
      <c r="D2647" s="41"/>
    </row>
    <row r="2648" spans="2:4" x14ac:dyDescent="0.2">
      <c r="B2648" s="41"/>
      <c r="C2648" s="41"/>
      <c r="D2648" s="41"/>
    </row>
    <row r="2649" spans="2:4" x14ac:dyDescent="0.2">
      <c r="B2649" s="41"/>
      <c r="C2649" s="41"/>
      <c r="D2649" s="41"/>
    </row>
    <row r="2650" spans="2:4" x14ac:dyDescent="0.2">
      <c r="B2650" s="41"/>
      <c r="C2650" s="41"/>
      <c r="D2650" s="41"/>
    </row>
    <row r="2651" spans="2:4" x14ac:dyDescent="0.2">
      <c r="B2651" s="41"/>
      <c r="C2651" s="41"/>
      <c r="D2651" s="41"/>
    </row>
    <row r="2652" spans="2:4" x14ac:dyDescent="0.2">
      <c r="B2652" s="41"/>
      <c r="C2652" s="41"/>
      <c r="D2652" s="41"/>
    </row>
    <row r="2653" spans="2:4" x14ac:dyDescent="0.2">
      <c r="B2653" s="41"/>
      <c r="C2653" s="41"/>
      <c r="D2653" s="41"/>
    </row>
    <row r="2654" spans="2:4" x14ac:dyDescent="0.2">
      <c r="B2654" s="41"/>
      <c r="C2654" s="41"/>
      <c r="D2654" s="41"/>
    </row>
    <row r="2655" spans="2:4" x14ac:dyDescent="0.2">
      <c r="B2655" s="41"/>
      <c r="C2655" s="41"/>
      <c r="D2655" s="41"/>
    </row>
    <row r="2656" spans="2:4" x14ac:dyDescent="0.2">
      <c r="B2656" s="41"/>
      <c r="C2656" s="41"/>
      <c r="D2656" s="41"/>
    </row>
    <row r="2657" spans="2:4" x14ac:dyDescent="0.2">
      <c r="B2657" s="41"/>
      <c r="C2657" s="41"/>
      <c r="D2657" s="41"/>
    </row>
    <row r="2658" spans="2:4" x14ac:dyDescent="0.2">
      <c r="B2658" s="41"/>
      <c r="C2658" s="41"/>
      <c r="D2658" s="41"/>
    </row>
    <row r="2659" spans="2:4" x14ac:dyDescent="0.2">
      <c r="B2659" s="41"/>
      <c r="C2659" s="41"/>
      <c r="D2659" s="41"/>
    </row>
    <row r="2660" spans="2:4" x14ac:dyDescent="0.2">
      <c r="B2660" s="41"/>
      <c r="C2660" s="41"/>
      <c r="D2660" s="41"/>
    </row>
    <row r="2661" spans="2:4" x14ac:dyDescent="0.2">
      <c r="B2661" s="41"/>
      <c r="C2661" s="41"/>
      <c r="D2661" s="41"/>
    </row>
    <row r="2662" spans="2:4" x14ac:dyDescent="0.2">
      <c r="B2662" s="41"/>
      <c r="C2662" s="41"/>
      <c r="D2662" s="41"/>
    </row>
    <row r="2663" spans="2:4" x14ac:dyDescent="0.2">
      <c r="B2663" s="41"/>
      <c r="C2663" s="41"/>
      <c r="D2663" s="41"/>
    </row>
    <row r="2664" spans="2:4" x14ac:dyDescent="0.2">
      <c r="B2664" s="41"/>
      <c r="C2664" s="41"/>
      <c r="D2664" s="41"/>
    </row>
    <row r="2665" spans="2:4" x14ac:dyDescent="0.2">
      <c r="B2665" s="41"/>
      <c r="C2665" s="41"/>
      <c r="D2665" s="41"/>
    </row>
    <row r="2666" spans="2:4" x14ac:dyDescent="0.2">
      <c r="B2666" s="41"/>
      <c r="C2666" s="41"/>
      <c r="D2666" s="41"/>
    </row>
    <row r="2667" spans="2:4" x14ac:dyDescent="0.2">
      <c r="B2667" s="41"/>
      <c r="C2667" s="41"/>
      <c r="D2667" s="41"/>
    </row>
    <row r="2668" spans="2:4" x14ac:dyDescent="0.2">
      <c r="B2668" s="41"/>
      <c r="C2668" s="41"/>
      <c r="D2668" s="41"/>
    </row>
    <row r="2669" spans="2:4" x14ac:dyDescent="0.2">
      <c r="B2669" s="41"/>
      <c r="C2669" s="41"/>
      <c r="D2669" s="41"/>
    </row>
    <row r="2670" spans="2:4" x14ac:dyDescent="0.2">
      <c r="B2670" s="41"/>
      <c r="C2670" s="41"/>
      <c r="D2670" s="41"/>
    </row>
    <row r="2671" spans="2:4" x14ac:dyDescent="0.2">
      <c r="B2671" s="41"/>
      <c r="C2671" s="41"/>
      <c r="D2671" s="41"/>
    </row>
    <row r="2672" spans="2:4" x14ac:dyDescent="0.2">
      <c r="B2672" s="41"/>
      <c r="C2672" s="41"/>
      <c r="D2672" s="41"/>
    </row>
    <row r="2673" spans="2:4" x14ac:dyDescent="0.2">
      <c r="B2673" s="41"/>
      <c r="C2673" s="41"/>
      <c r="D2673" s="41"/>
    </row>
    <row r="2674" spans="2:4" x14ac:dyDescent="0.2">
      <c r="B2674" s="41"/>
      <c r="C2674" s="41"/>
      <c r="D2674" s="41"/>
    </row>
    <row r="2675" spans="2:4" x14ac:dyDescent="0.2">
      <c r="B2675" s="41"/>
      <c r="C2675" s="41"/>
      <c r="D2675" s="41"/>
    </row>
    <row r="2676" spans="2:4" x14ac:dyDescent="0.2">
      <c r="B2676" s="41"/>
      <c r="C2676" s="41"/>
      <c r="D2676" s="41"/>
    </row>
    <row r="2677" spans="2:4" x14ac:dyDescent="0.2">
      <c r="B2677" s="41"/>
      <c r="C2677" s="41"/>
      <c r="D2677" s="41"/>
    </row>
    <row r="2678" spans="2:4" x14ac:dyDescent="0.2">
      <c r="B2678" s="41"/>
      <c r="C2678" s="41"/>
      <c r="D2678" s="41"/>
    </row>
    <row r="2679" spans="2:4" x14ac:dyDescent="0.2">
      <c r="B2679" s="41"/>
      <c r="C2679" s="41"/>
      <c r="D2679" s="41"/>
    </row>
    <row r="2680" spans="2:4" x14ac:dyDescent="0.2">
      <c r="B2680" s="41"/>
      <c r="C2680" s="41"/>
      <c r="D2680" s="41"/>
    </row>
    <row r="2681" spans="2:4" x14ac:dyDescent="0.2">
      <c r="B2681" s="41"/>
      <c r="C2681" s="41"/>
      <c r="D2681" s="41"/>
    </row>
    <row r="2682" spans="2:4" x14ac:dyDescent="0.2">
      <c r="B2682" s="41"/>
      <c r="C2682" s="41"/>
      <c r="D2682" s="41"/>
    </row>
    <row r="2683" spans="2:4" x14ac:dyDescent="0.2">
      <c r="B2683" s="41"/>
      <c r="C2683" s="41"/>
      <c r="D2683" s="41"/>
    </row>
    <row r="2684" spans="2:4" x14ac:dyDescent="0.2">
      <c r="B2684" s="41"/>
      <c r="C2684" s="41"/>
      <c r="D2684" s="41"/>
    </row>
    <row r="2685" spans="2:4" x14ac:dyDescent="0.2">
      <c r="B2685" s="41"/>
      <c r="C2685" s="41"/>
      <c r="D2685" s="41"/>
    </row>
    <row r="2686" spans="2:4" x14ac:dyDescent="0.2">
      <c r="B2686" s="41"/>
      <c r="C2686" s="41"/>
      <c r="D2686" s="41"/>
    </row>
    <row r="2687" spans="2:4" x14ac:dyDescent="0.2">
      <c r="B2687" s="41"/>
      <c r="C2687" s="41"/>
      <c r="D2687" s="41"/>
    </row>
    <row r="2688" spans="2:4" x14ac:dyDescent="0.2">
      <c r="B2688" s="41"/>
      <c r="C2688" s="41"/>
      <c r="D2688" s="41"/>
    </row>
    <row r="2689" spans="2:4" x14ac:dyDescent="0.2">
      <c r="B2689" s="41"/>
      <c r="C2689" s="41"/>
      <c r="D2689" s="41"/>
    </row>
    <row r="2690" spans="2:4" x14ac:dyDescent="0.2">
      <c r="B2690" s="41"/>
      <c r="C2690" s="41"/>
      <c r="D2690" s="41"/>
    </row>
    <row r="2691" spans="2:4" x14ac:dyDescent="0.2">
      <c r="B2691" s="41"/>
      <c r="C2691" s="41"/>
      <c r="D2691" s="41"/>
    </row>
    <row r="2692" spans="2:4" x14ac:dyDescent="0.2">
      <c r="B2692" s="41"/>
      <c r="C2692" s="41"/>
      <c r="D2692" s="41"/>
    </row>
    <row r="2693" spans="2:4" x14ac:dyDescent="0.2">
      <c r="B2693" s="41"/>
      <c r="C2693" s="41"/>
      <c r="D2693" s="41"/>
    </row>
    <row r="2694" spans="2:4" x14ac:dyDescent="0.2">
      <c r="B2694" s="41"/>
      <c r="C2694" s="41"/>
      <c r="D2694" s="41"/>
    </row>
    <row r="2695" spans="2:4" x14ac:dyDescent="0.2">
      <c r="B2695" s="41"/>
      <c r="C2695" s="41"/>
      <c r="D2695" s="41"/>
    </row>
    <row r="2696" spans="2:4" x14ac:dyDescent="0.2">
      <c r="B2696" s="41"/>
      <c r="C2696" s="41"/>
      <c r="D2696" s="41"/>
    </row>
    <row r="2697" spans="2:4" x14ac:dyDescent="0.2">
      <c r="B2697" s="41"/>
      <c r="C2697" s="41"/>
      <c r="D2697" s="41"/>
    </row>
    <row r="2698" spans="2:4" x14ac:dyDescent="0.2">
      <c r="B2698" s="41"/>
      <c r="C2698" s="41"/>
      <c r="D2698" s="41"/>
    </row>
    <row r="2699" spans="2:4" x14ac:dyDescent="0.2">
      <c r="B2699" s="41"/>
      <c r="C2699" s="41"/>
      <c r="D2699" s="41"/>
    </row>
    <row r="2700" spans="2:4" x14ac:dyDescent="0.2">
      <c r="B2700" s="41"/>
      <c r="C2700" s="41"/>
      <c r="D2700" s="41"/>
    </row>
    <row r="2701" spans="2:4" x14ac:dyDescent="0.2">
      <c r="B2701" s="41"/>
      <c r="C2701" s="41"/>
      <c r="D2701" s="41"/>
    </row>
    <row r="2702" spans="2:4" x14ac:dyDescent="0.2">
      <c r="B2702" s="41"/>
      <c r="C2702" s="41"/>
      <c r="D2702" s="41"/>
    </row>
    <row r="2703" spans="2:4" x14ac:dyDescent="0.2">
      <c r="B2703" s="41"/>
      <c r="C2703" s="41"/>
      <c r="D2703" s="41"/>
    </row>
    <row r="2704" spans="2:4" x14ac:dyDescent="0.2">
      <c r="B2704" s="41"/>
      <c r="C2704" s="41"/>
      <c r="D2704" s="41"/>
    </row>
    <row r="2705" spans="2:4" x14ac:dyDescent="0.2">
      <c r="B2705" s="41"/>
      <c r="C2705" s="41"/>
      <c r="D2705" s="41"/>
    </row>
    <row r="2706" spans="2:4" x14ac:dyDescent="0.2">
      <c r="B2706" s="41"/>
      <c r="C2706" s="41"/>
      <c r="D2706" s="41"/>
    </row>
    <row r="2707" spans="2:4" x14ac:dyDescent="0.2">
      <c r="B2707" s="41"/>
      <c r="C2707" s="41"/>
      <c r="D2707" s="41"/>
    </row>
    <row r="2708" spans="2:4" x14ac:dyDescent="0.2">
      <c r="B2708" s="41"/>
      <c r="C2708" s="41"/>
      <c r="D2708" s="41"/>
    </row>
    <row r="2709" spans="2:4" x14ac:dyDescent="0.2">
      <c r="B2709" s="41"/>
      <c r="C2709" s="41"/>
      <c r="D2709" s="41"/>
    </row>
    <row r="2710" spans="2:4" x14ac:dyDescent="0.2">
      <c r="B2710" s="41"/>
      <c r="C2710" s="41"/>
      <c r="D2710" s="41"/>
    </row>
    <row r="2711" spans="2:4" x14ac:dyDescent="0.2">
      <c r="B2711" s="41"/>
      <c r="C2711" s="41"/>
      <c r="D2711" s="41"/>
    </row>
    <row r="2712" spans="2:4" x14ac:dyDescent="0.2">
      <c r="B2712" s="41"/>
      <c r="C2712" s="41"/>
      <c r="D2712" s="41"/>
    </row>
    <row r="2713" spans="2:4" x14ac:dyDescent="0.2">
      <c r="B2713" s="41"/>
      <c r="C2713" s="41"/>
      <c r="D2713" s="41"/>
    </row>
    <row r="2714" spans="2:4" x14ac:dyDescent="0.2">
      <c r="B2714" s="41"/>
      <c r="C2714" s="41"/>
      <c r="D2714" s="41"/>
    </row>
    <row r="2715" spans="2:4" x14ac:dyDescent="0.2">
      <c r="B2715" s="41"/>
      <c r="C2715" s="41"/>
      <c r="D2715" s="41"/>
    </row>
    <row r="2716" spans="2:4" x14ac:dyDescent="0.2">
      <c r="B2716" s="41"/>
      <c r="C2716" s="41"/>
      <c r="D2716" s="41"/>
    </row>
    <row r="2717" spans="2:4" x14ac:dyDescent="0.2">
      <c r="B2717" s="41"/>
      <c r="C2717" s="41"/>
      <c r="D2717" s="41"/>
    </row>
    <row r="2718" spans="2:4" x14ac:dyDescent="0.2">
      <c r="B2718" s="41"/>
      <c r="C2718" s="41"/>
      <c r="D2718" s="41"/>
    </row>
    <row r="2719" spans="2:4" x14ac:dyDescent="0.2">
      <c r="B2719" s="41"/>
      <c r="C2719" s="41"/>
      <c r="D2719" s="41"/>
    </row>
    <row r="2720" spans="2:4" x14ac:dyDescent="0.2">
      <c r="B2720" s="41"/>
      <c r="C2720" s="41"/>
      <c r="D2720" s="41"/>
    </row>
    <row r="2721" spans="2:4" x14ac:dyDescent="0.2">
      <c r="B2721" s="41"/>
      <c r="C2721" s="41"/>
      <c r="D2721" s="41"/>
    </row>
    <row r="2722" spans="2:4" x14ac:dyDescent="0.2">
      <c r="B2722" s="41"/>
      <c r="C2722" s="41"/>
      <c r="D2722" s="41"/>
    </row>
    <row r="2723" spans="2:4" x14ac:dyDescent="0.2">
      <c r="B2723" s="41"/>
      <c r="C2723" s="41"/>
      <c r="D2723" s="41"/>
    </row>
    <row r="2724" spans="2:4" x14ac:dyDescent="0.2">
      <c r="B2724" s="41"/>
      <c r="C2724" s="41"/>
      <c r="D2724" s="41"/>
    </row>
    <row r="2725" spans="2:4" x14ac:dyDescent="0.2">
      <c r="B2725" s="41"/>
      <c r="C2725" s="41"/>
      <c r="D2725" s="41"/>
    </row>
    <row r="2726" spans="2:4" x14ac:dyDescent="0.2">
      <c r="B2726" s="41"/>
      <c r="C2726" s="41"/>
      <c r="D2726" s="41"/>
    </row>
    <row r="2727" spans="2:4" x14ac:dyDescent="0.2">
      <c r="B2727" s="41"/>
      <c r="C2727" s="41"/>
      <c r="D2727" s="41"/>
    </row>
    <row r="2728" spans="2:4" x14ac:dyDescent="0.2">
      <c r="B2728" s="41"/>
      <c r="C2728" s="41"/>
      <c r="D2728" s="41"/>
    </row>
    <row r="2729" spans="2:4" x14ac:dyDescent="0.2">
      <c r="B2729" s="41"/>
      <c r="C2729" s="41"/>
      <c r="D2729" s="41"/>
    </row>
    <row r="2730" spans="2:4" x14ac:dyDescent="0.2">
      <c r="B2730" s="41"/>
      <c r="C2730" s="41"/>
      <c r="D2730" s="41"/>
    </row>
    <row r="2731" spans="2:4" x14ac:dyDescent="0.2">
      <c r="B2731" s="41"/>
      <c r="C2731" s="41"/>
      <c r="D2731" s="41"/>
    </row>
    <row r="2732" spans="2:4" x14ac:dyDescent="0.2">
      <c r="B2732" s="41"/>
      <c r="C2732" s="41"/>
      <c r="D2732" s="41"/>
    </row>
    <row r="2733" spans="2:4" x14ac:dyDescent="0.2">
      <c r="B2733" s="41"/>
      <c r="C2733" s="41"/>
      <c r="D2733" s="41"/>
    </row>
    <row r="2734" spans="2:4" x14ac:dyDescent="0.2">
      <c r="B2734" s="41"/>
      <c r="C2734" s="41"/>
      <c r="D2734" s="41"/>
    </row>
    <row r="2735" spans="2:4" x14ac:dyDescent="0.2">
      <c r="B2735" s="41"/>
      <c r="C2735" s="41"/>
      <c r="D2735" s="41"/>
    </row>
    <row r="2736" spans="2:4" x14ac:dyDescent="0.2">
      <c r="B2736" s="41"/>
      <c r="C2736" s="41"/>
      <c r="D2736" s="41"/>
    </row>
    <row r="2737" spans="2:4" x14ac:dyDescent="0.2">
      <c r="B2737" s="41"/>
      <c r="C2737" s="41"/>
      <c r="D2737" s="41"/>
    </row>
    <row r="2738" spans="2:4" x14ac:dyDescent="0.2">
      <c r="B2738" s="41"/>
      <c r="C2738" s="41"/>
      <c r="D2738" s="41"/>
    </row>
    <row r="2739" spans="2:4" x14ac:dyDescent="0.2">
      <c r="B2739" s="41"/>
      <c r="C2739" s="41"/>
      <c r="D2739" s="41"/>
    </row>
    <row r="2740" spans="2:4" x14ac:dyDescent="0.2">
      <c r="B2740" s="41"/>
      <c r="C2740" s="41"/>
      <c r="D2740" s="41"/>
    </row>
    <row r="2741" spans="2:4" x14ac:dyDescent="0.2">
      <c r="B2741" s="41"/>
      <c r="C2741" s="41"/>
      <c r="D2741" s="41"/>
    </row>
    <row r="2742" spans="2:4" x14ac:dyDescent="0.2">
      <c r="B2742" s="41"/>
      <c r="C2742" s="41"/>
      <c r="D2742" s="41"/>
    </row>
    <row r="2743" spans="2:4" x14ac:dyDescent="0.2">
      <c r="B2743" s="41"/>
      <c r="C2743" s="41"/>
      <c r="D2743" s="41"/>
    </row>
    <row r="2744" spans="2:4" x14ac:dyDescent="0.2">
      <c r="B2744" s="41"/>
      <c r="C2744" s="41"/>
      <c r="D2744" s="41"/>
    </row>
    <row r="2745" spans="2:4" x14ac:dyDescent="0.2">
      <c r="B2745" s="41"/>
      <c r="C2745" s="41"/>
      <c r="D2745" s="41"/>
    </row>
    <row r="2746" spans="2:4" x14ac:dyDescent="0.2">
      <c r="B2746" s="41"/>
      <c r="C2746" s="41"/>
      <c r="D2746" s="41"/>
    </row>
    <row r="2747" spans="2:4" x14ac:dyDescent="0.2">
      <c r="B2747" s="41"/>
      <c r="C2747" s="41"/>
      <c r="D2747" s="41"/>
    </row>
    <row r="2748" spans="2:4" x14ac:dyDescent="0.2">
      <c r="B2748" s="41"/>
      <c r="C2748" s="41"/>
      <c r="D2748" s="41"/>
    </row>
    <row r="2749" spans="2:4" x14ac:dyDescent="0.2">
      <c r="B2749" s="41"/>
      <c r="C2749" s="41"/>
      <c r="D2749" s="41"/>
    </row>
    <row r="2750" spans="2:4" x14ac:dyDescent="0.2">
      <c r="B2750" s="41"/>
      <c r="C2750" s="41"/>
      <c r="D2750" s="41"/>
    </row>
    <row r="2751" spans="2:4" x14ac:dyDescent="0.2">
      <c r="B2751" s="41"/>
      <c r="C2751" s="41"/>
      <c r="D2751" s="41"/>
    </row>
    <row r="2752" spans="2:4" x14ac:dyDescent="0.2">
      <c r="B2752" s="41"/>
      <c r="C2752" s="41"/>
      <c r="D2752" s="41"/>
    </row>
    <row r="2753" spans="2:4" x14ac:dyDescent="0.2">
      <c r="B2753" s="41"/>
      <c r="C2753" s="41"/>
      <c r="D2753" s="41"/>
    </row>
    <row r="2754" spans="2:4" x14ac:dyDescent="0.2">
      <c r="B2754" s="41"/>
      <c r="C2754" s="41"/>
      <c r="D2754" s="41"/>
    </row>
    <row r="2755" spans="2:4" x14ac:dyDescent="0.2">
      <c r="B2755" s="41"/>
      <c r="C2755" s="41"/>
      <c r="D2755" s="41"/>
    </row>
    <row r="2756" spans="2:4" x14ac:dyDescent="0.2">
      <c r="B2756" s="41"/>
      <c r="C2756" s="41"/>
      <c r="D2756" s="41"/>
    </row>
    <row r="2757" spans="2:4" x14ac:dyDescent="0.2">
      <c r="B2757" s="41"/>
      <c r="C2757" s="41"/>
      <c r="D2757" s="41"/>
    </row>
    <row r="2758" spans="2:4" x14ac:dyDescent="0.2">
      <c r="B2758" s="41"/>
      <c r="C2758" s="41"/>
      <c r="D2758" s="41"/>
    </row>
    <row r="2759" spans="2:4" x14ac:dyDescent="0.2">
      <c r="B2759" s="41"/>
      <c r="C2759" s="41"/>
      <c r="D2759" s="41"/>
    </row>
    <row r="2760" spans="2:4" x14ac:dyDescent="0.2">
      <c r="B2760" s="41"/>
      <c r="C2760" s="41"/>
      <c r="D2760" s="41"/>
    </row>
    <row r="2761" spans="2:4" x14ac:dyDescent="0.2">
      <c r="B2761" s="41"/>
      <c r="C2761" s="41"/>
      <c r="D2761" s="41"/>
    </row>
    <row r="2762" spans="2:4" x14ac:dyDescent="0.2">
      <c r="B2762" s="41"/>
      <c r="C2762" s="41"/>
      <c r="D2762" s="41"/>
    </row>
    <row r="2763" spans="2:4" x14ac:dyDescent="0.2">
      <c r="B2763" s="41"/>
      <c r="C2763" s="41"/>
      <c r="D2763" s="41"/>
    </row>
    <row r="2764" spans="2:4" x14ac:dyDescent="0.2">
      <c r="B2764" s="41"/>
      <c r="C2764" s="41"/>
      <c r="D2764" s="41"/>
    </row>
    <row r="2765" spans="2:4" x14ac:dyDescent="0.2">
      <c r="B2765" s="41"/>
      <c r="C2765" s="41"/>
      <c r="D2765" s="41"/>
    </row>
    <row r="2766" spans="2:4" x14ac:dyDescent="0.2">
      <c r="B2766" s="41"/>
      <c r="C2766" s="41"/>
      <c r="D2766" s="41"/>
    </row>
    <row r="2767" spans="2:4" x14ac:dyDescent="0.2">
      <c r="B2767" s="41"/>
      <c r="C2767" s="41"/>
      <c r="D2767" s="41"/>
    </row>
    <row r="2768" spans="2:4" x14ac:dyDescent="0.2">
      <c r="B2768" s="41"/>
      <c r="C2768" s="41"/>
      <c r="D2768" s="41"/>
    </row>
    <row r="2769" spans="2:4" x14ac:dyDescent="0.2">
      <c r="B2769" s="41"/>
      <c r="C2769" s="41"/>
      <c r="D2769" s="41"/>
    </row>
    <row r="2770" spans="2:4" x14ac:dyDescent="0.2">
      <c r="B2770" s="41"/>
      <c r="C2770" s="41"/>
      <c r="D2770" s="41"/>
    </row>
    <row r="2771" spans="2:4" x14ac:dyDescent="0.2">
      <c r="B2771" s="41"/>
      <c r="C2771" s="41"/>
      <c r="D2771" s="41"/>
    </row>
    <row r="2772" spans="2:4" x14ac:dyDescent="0.2">
      <c r="B2772" s="41"/>
      <c r="C2772" s="41"/>
      <c r="D2772" s="41"/>
    </row>
    <row r="2773" spans="2:4" x14ac:dyDescent="0.2">
      <c r="B2773" s="41"/>
      <c r="C2773" s="41"/>
      <c r="D2773" s="41"/>
    </row>
    <row r="2774" spans="2:4" x14ac:dyDescent="0.2">
      <c r="B2774" s="41"/>
      <c r="C2774" s="41"/>
      <c r="D2774" s="41"/>
    </row>
    <row r="2775" spans="2:4" x14ac:dyDescent="0.2">
      <c r="B2775" s="41"/>
      <c r="C2775" s="41"/>
      <c r="D2775" s="41"/>
    </row>
    <row r="2776" spans="2:4" x14ac:dyDescent="0.2">
      <c r="B2776" s="41"/>
      <c r="C2776" s="41"/>
      <c r="D2776" s="41"/>
    </row>
    <row r="2777" spans="2:4" x14ac:dyDescent="0.2">
      <c r="B2777" s="41"/>
      <c r="C2777" s="41"/>
      <c r="D2777" s="41"/>
    </row>
    <row r="2778" spans="2:4" x14ac:dyDescent="0.2">
      <c r="B2778" s="41"/>
      <c r="C2778" s="41"/>
      <c r="D2778" s="41"/>
    </row>
    <row r="2779" spans="2:4" x14ac:dyDescent="0.2">
      <c r="B2779" s="41"/>
      <c r="C2779" s="41"/>
      <c r="D2779" s="41"/>
    </row>
    <row r="2780" spans="2:4" x14ac:dyDescent="0.2">
      <c r="B2780" s="41"/>
      <c r="C2780" s="41"/>
      <c r="D2780" s="41"/>
    </row>
    <row r="2781" spans="2:4" x14ac:dyDescent="0.2">
      <c r="B2781" s="41"/>
      <c r="C2781" s="41"/>
      <c r="D2781" s="41"/>
    </row>
    <row r="2782" spans="2:4" x14ac:dyDescent="0.2">
      <c r="B2782" s="41"/>
      <c r="C2782" s="41"/>
      <c r="D2782" s="41"/>
    </row>
    <row r="2783" spans="2:4" x14ac:dyDescent="0.2">
      <c r="B2783" s="41"/>
      <c r="C2783" s="41"/>
      <c r="D2783" s="41"/>
    </row>
    <row r="2784" spans="2:4" x14ac:dyDescent="0.2">
      <c r="B2784" s="41"/>
      <c r="C2784" s="41"/>
      <c r="D2784" s="41"/>
    </row>
    <row r="2785" spans="2:4" x14ac:dyDescent="0.2">
      <c r="B2785" s="41"/>
      <c r="C2785" s="41"/>
      <c r="D2785" s="41"/>
    </row>
    <row r="2786" spans="2:4" x14ac:dyDescent="0.2">
      <c r="B2786" s="41"/>
      <c r="C2786" s="41"/>
      <c r="D2786" s="41"/>
    </row>
    <row r="2787" spans="2:4" x14ac:dyDescent="0.2">
      <c r="B2787" s="41"/>
      <c r="C2787" s="41"/>
      <c r="D2787" s="41"/>
    </row>
    <row r="2788" spans="2:4" x14ac:dyDescent="0.2">
      <c r="B2788" s="41"/>
      <c r="C2788" s="41"/>
      <c r="D2788" s="41"/>
    </row>
    <row r="2789" spans="2:4" x14ac:dyDescent="0.2">
      <c r="B2789" s="41"/>
      <c r="C2789" s="41"/>
      <c r="D2789" s="41"/>
    </row>
    <row r="2790" spans="2:4" x14ac:dyDescent="0.2">
      <c r="B2790" s="41"/>
      <c r="C2790" s="41"/>
      <c r="D2790" s="41"/>
    </row>
    <row r="2791" spans="2:4" x14ac:dyDescent="0.2">
      <c r="B2791" s="41"/>
      <c r="C2791" s="41"/>
      <c r="D2791" s="41"/>
    </row>
    <row r="2792" spans="2:4" x14ac:dyDescent="0.2">
      <c r="B2792" s="41"/>
      <c r="C2792" s="41"/>
      <c r="D2792" s="41"/>
    </row>
    <row r="2793" spans="2:4" x14ac:dyDescent="0.2">
      <c r="B2793" s="41"/>
      <c r="C2793" s="41"/>
      <c r="D2793" s="41"/>
    </row>
    <row r="2794" spans="2:4" x14ac:dyDescent="0.2">
      <c r="B2794" s="41"/>
      <c r="C2794" s="41"/>
      <c r="D2794" s="41"/>
    </row>
    <row r="2795" spans="2:4" x14ac:dyDescent="0.2">
      <c r="B2795" s="41"/>
      <c r="C2795" s="41"/>
      <c r="D2795" s="41"/>
    </row>
    <row r="2796" spans="2:4" x14ac:dyDescent="0.2">
      <c r="B2796" s="41"/>
      <c r="C2796" s="41"/>
      <c r="D2796" s="41"/>
    </row>
    <row r="2797" spans="2:4" x14ac:dyDescent="0.2">
      <c r="B2797" s="41"/>
      <c r="C2797" s="41"/>
      <c r="D2797" s="41"/>
    </row>
    <row r="2798" spans="2:4" x14ac:dyDescent="0.2">
      <c r="B2798" s="41"/>
      <c r="C2798" s="41"/>
      <c r="D2798" s="41"/>
    </row>
    <row r="2799" spans="2:4" x14ac:dyDescent="0.2">
      <c r="B2799" s="41"/>
      <c r="C2799" s="41"/>
      <c r="D2799" s="41"/>
    </row>
    <row r="2800" spans="2:4" x14ac:dyDescent="0.2">
      <c r="B2800" s="41"/>
      <c r="C2800" s="41"/>
      <c r="D2800" s="41"/>
    </row>
    <row r="2801" spans="2:4" x14ac:dyDescent="0.2">
      <c r="B2801" s="41"/>
      <c r="C2801" s="41"/>
      <c r="D2801" s="41"/>
    </row>
    <row r="2802" spans="2:4" x14ac:dyDescent="0.2">
      <c r="B2802" s="41"/>
      <c r="C2802" s="41"/>
      <c r="D2802" s="41"/>
    </row>
    <row r="2803" spans="2:4" x14ac:dyDescent="0.2">
      <c r="B2803" s="41"/>
      <c r="C2803" s="41"/>
      <c r="D2803" s="41"/>
    </row>
    <row r="2804" spans="2:4" x14ac:dyDescent="0.2">
      <c r="B2804" s="41"/>
      <c r="C2804" s="41"/>
      <c r="D2804" s="41"/>
    </row>
    <row r="2805" spans="2:4" x14ac:dyDescent="0.2">
      <c r="B2805" s="41"/>
      <c r="C2805" s="41"/>
      <c r="D2805" s="41"/>
    </row>
    <row r="2806" spans="2:4" x14ac:dyDescent="0.2">
      <c r="B2806" s="41"/>
      <c r="C2806" s="41"/>
      <c r="D2806" s="41"/>
    </row>
    <row r="2807" spans="2:4" x14ac:dyDescent="0.2">
      <c r="B2807" s="41"/>
      <c r="C2807" s="41"/>
      <c r="D2807" s="41"/>
    </row>
    <row r="2808" spans="2:4" x14ac:dyDescent="0.2">
      <c r="B2808" s="41"/>
      <c r="C2808" s="41"/>
      <c r="D2808" s="41"/>
    </row>
    <row r="2809" spans="2:4" x14ac:dyDescent="0.2">
      <c r="B2809" s="41"/>
      <c r="C2809" s="41"/>
      <c r="D2809" s="41"/>
    </row>
    <row r="2810" spans="2:4" x14ac:dyDescent="0.2">
      <c r="B2810" s="41"/>
      <c r="C2810" s="41"/>
      <c r="D2810" s="41"/>
    </row>
    <row r="2811" spans="2:4" x14ac:dyDescent="0.2">
      <c r="B2811" s="41"/>
      <c r="C2811" s="41"/>
      <c r="D2811" s="41"/>
    </row>
    <row r="2812" spans="2:4" x14ac:dyDescent="0.2">
      <c r="B2812" s="41"/>
      <c r="C2812" s="41"/>
      <c r="D2812" s="41"/>
    </row>
    <row r="2813" spans="2:4" x14ac:dyDescent="0.2">
      <c r="B2813" s="41"/>
      <c r="C2813" s="41"/>
      <c r="D2813" s="41"/>
    </row>
    <row r="2814" spans="2:4" x14ac:dyDescent="0.2">
      <c r="B2814" s="41"/>
      <c r="C2814" s="41"/>
      <c r="D2814" s="41"/>
    </row>
    <row r="2815" spans="2:4" x14ac:dyDescent="0.2">
      <c r="B2815" s="41"/>
      <c r="C2815" s="41"/>
      <c r="D2815" s="41"/>
    </row>
    <row r="2816" spans="2:4" x14ac:dyDescent="0.2">
      <c r="B2816" s="41"/>
      <c r="C2816" s="41"/>
      <c r="D2816" s="41"/>
    </row>
    <row r="2817" spans="2:4" x14ac:dyDescent="0.2">
      <c r="B2817" s="41"/>
      <c r="C2817" s="41"/>
      <c r="D2817" s="41"/>
    </row>
    <row r="2818" spans="2:4" x14ac:dyDescent="0.2">
      <c r="B2818" s="41"/>
      <c r="C2818" s="41"/>
      <c r="D2818" s="41"/>
    </row>
    <row r="2819" spans="2:4" x14ac:dyDescent="0.2">
      <c r="B2819" s="41"/>
      <c r="C2819" s="41"/>
      <c r="D2819" s="41"/>
    </row>
    <row r="2820" spans="2:4" x14ac:dyDescent="0.2">
      <c r="B2820" s="41"/>
      <c r="C2820" s="41"/>
      <c r="D2820" s="41"/>
    </row>
    <row r="2821" spans="2:4" x14ac:dyDescent="0.2">
      <c r="B2821" s="41"/>
      <c r="C2821" s="41"/>
      <c r="D2821" s="41"/>
    </row>
    <row r="2822" spans="2:4" x14ac:dyDescent="0.2">
      <c r="B2822" s="41"/>
      <c r="C2822" s="41"/>
      <c r="D2822" s="41"/>
    </row>
    <row r="2823" spans="2:4" x14ac:dyDescent="0.2">
      <c r="B2823" s="41"/>
      <c r="C2823" s="41"/>
      <c r="D2823" s="41"/>
    </row>
    <row r="2824" spans="2:4" x14ac:dyDescent="0.2">
      <c r="B2824" s="41"/>
      <c r="C2824" s="41"/>
      <c r="D2824" s="41"/>
    </row>
    <row r="2825" spans="2:4" x14ac:dyDescent="0.2">
      <c r="B2825" s="41"/>
      <c r="C2825" s="41"/>
      <c r="D2825" s="41"/>
    </row>
    <row r="2826" spans="2:4" x14ac:dyDescent="0.2">
      <c r="B2826" s="41"/>
      <c r="C2826" s="41"/>
      <c r="D2826" s="41"/>
    </row>
    <row r="2827" spans="2:4" x14ac:dyDescent="0.2">
      <c r="B2827" s="41"/>
      <c r="C2827" s="41"/>
      <c r="D2827" s="41"/>
    </row>
    <row r="2828" spans="2:4" x14ac:dyDescent="0.2">
      <c r="B2828" s="41"/>
      <c r="C2828" s="41"/>
      <c r="D2828" s="41"/>
    </row>
    <row r="2829" spans="2:4" x14ac:dyDescent="0.2">
      <c r="B2829" s="41"/>
      <c r="C2829" s="41"/>
      <c r="D2829" s="41"/>
    </row>
    <row r="2830" spans="2:4" x14ac:dyDescent="0.2">
      <c r="B2830" s="41"/>
      <c r="C2830" s="41"/>
      <c r="D2830" s="41"/>
    </row>
    <row r="2831" spans="2:4" x14ac:dyDescent="0.2">
      <c r="B2831" s="41"/>
      <c r="C2831" s="41"/>
      <c r="D2831" s="41"/>
    </row>
    <row r="2832" spans="2:4" x14ac:dyDescent="0.2">
      <c r="B2832" s="41"/>
      <c r="C2832" s="41"/>
      <c r="D2832" s="41"/>
    </row>
    <row r="2833" spans="2:4" x14ac:dyDescent="0.2">
      <c r="B2833" s="41"/>
      <c r="C2833" s="41"/>
      <c r="D2833" s="41"/>
    </row>
    <row r="2834" spans="2:4" x14ac:dyDescent="0.2">
      <c r="B2834" s="41"/>
      <c r="C2834" s="41"/>
      <c r="D2834" s="41"/>
    </row>
    <row r="2835" spans="2:4" x14ac:dyDescent="0.2">
      <c r="B2835" s="41"/>
      <c r="C2835" s="41"/>
      <c r="D2835" s="41"/>
    </row>
    <row r="2836" spans="2:4" x14ac:dyDescent="0.2">
      <c r="B2836" s="41"/>
      <c r="C2836" s="41"/>
      <c r="D2836" s="41"/>
    </row>
    <row r="2837" spans="2:4" x14ac:dyDescent="0.2">
      <c r="B2837" s="41"/>
      <c r="C2837" s="41"/>
      <c r="D2837" s="41"/>
    </row>
    <row r="2838" spans="2:4" x14ac:dyDescent="0.2">
      <c r="B2838" s="41"/>
      <c r="C2838" s="41"/>
      <c r="D2838" s="41"/>
    </row>
    <row r="2839" spans="2:4" x14ac:dyDescent="0.2">
      <c r="B2839" s="41"/>
      <c r="C2839" s="41"/>
      <c r="D2839" s="41"/>
    </row>
    <row r="2840" spans="2:4" x14ac:dyDescent="0.2">
      <c r="B2840" s="41"/>
      <c r="C2840" s="41"/>
      <c r="D2840" s="41"/>
    </row>
    <row r="2841" spans="2:4" x14ac:dyDescent="0.2">
      <c r="B2841" s="41"/>
      <c r="C2841" s="41"/>
      <c r="D2841" s="41"/>
    </row>
    <row r="2842" spans="2:4" x14ac:dyDescent="0.2">
      <c r="B2842" s="41"/>
      <c r="C2842" s="41"/>
      <c r="D2842" s="41"/>
    </row>
    <row r="2843" spans="2:4" x14ac:dyDescent="0.2">
      <c r="B2843" s="41"/>
      <c r="C2843" s="41"/>
      <c r="D2843" s="41"/>
    </row>
    <row r="2844" spans="2:4" x14ac:dyDescent="0.2">
      <c r="B2844" s="41"/>
      <c r="C2844" s="41"/>
      <c r="D2844" s="41"/>
    </row>
    <row r="2845" spans="2:4" x14ac:dyDescent="0.2">
      <c r="B2845" s="41"/>
      <c r="C2845" s="41"/>
      <c r="D2845" s="41"/>
    </row>
    <row r="2846" spans="2:4" x14ac:dyDescent="0.2">
      <c r="B2846" s="41"/>
      <c r="C2846" s="41"/>
      <c r="D2846" s="41"/>
    </row>
    <row r="2847" spans="2:4" x14ac:dyDescent="0.2">
      <c r="B2847" s="41"/>
      <c r="C2847" s="41"/>
      <c r="D2847" s="41"/>
    </row>
    <row r="2848" spans="2:4" x14ac:dyDescent="0.2">
      <c r="B2848" s="41"/>
      <c r="C2848" s="41"/>
      <c r="D2848" s="41"/>
    </row>
    <row r="2849" spans="2:4" x14ac:dyDescent="0.2">
      <c r="B2849" s="41"/>
      <c r="C2849" s="41"/>
      <c r="D2849" s="41"/>
    </row>
    <row r="2850" spans="2:4" x14ac:dyDescent="0.2">
      <c r="B2850" s="41"/>
      <c r="C2850" s="41"/>
      <c r="D2850" s="41"/>
    </row>
    <row r="2851" spans="2:4" x14ac:dyDescent="0.2">
      <c r="B2851" s="41"/>
      <c r="C2851" s="41"/>
      <c r="D2851" s="41"/>
    </row>
    <row r="2852" spans="2:4" x14ac:dyDescent="0.2">
      <c r="B2852" s="41"/>
      <c r="C2852" s="41"/>
      <c r="D2852" s="41"/>
    </row>
    <row r="2853" spans="2:4" x14ac:dyDescent="0.2">
      <c r="B2853" s="41"/>
      <c r="C2853" s="41"/>
      <c r="D2853" s="41"/>
    </row>
    <row r="2854" spans="2:4" x14ac:dyDescent="0.2">
      <c r="B2854" s="41"/>
      <c r="C2854" s="41"/>
      <c r="D2854" s="41"/>
    </row>
    <row r="2855" spans="2:4" x14ac:dyDescent="0.2">
      <c r="B2855" s="41"/>
      <c r="C2855" s="41"/>
      <c r="D2855" s="41"/>
    </row>
    <row r="2856" spans="2:4" x14ac:dyDescent="0.2">
      <c r="B2856" s="41"/>
      <c r="C2856" s="41"/>
      <c r="D2856" s="41"/>
    </row>
    <row r="2857" spans="2:4" x14ac:dyDescent="0.2">
      <c r="B2857" s="41"/>
      <c r="C2857" s="41"/>
      <c r="D2857" s="41"/>
    </row>
    <row r="2858" spans="2:4" x14ac:dyDescent="0.2">
      <c r="B2858" s="41"/>
      <c r="C2858" s="41"/>
      <c r="D2858" s="41"/>
    </row>
    <row r="2859" spans="2:4" x14ac:dyDescent="0.2">
      <c r="B2859" s="41"/>
      <c r="C2859" s="41"/>
      <c r="D2859" s="41"/>
    </row>
    <row r="2860" spans="2:4" x14ac:dyDescent="0.2">
      <c r="B2860" s="41"/>
      <c r="C2860" s="41"/>
      <c r="D2860" s="41"/>
    </row>
    <row r="2861" spans="2:4" x14ac:dyDescent="0.2">
      <c r="B2861" s="41"/>
      <c r="C2861" s="41"/>
      <c r="D2861" s="41"/>
    </row>
    <row r="2862" spans="2:4" x14ac:dyDescent="0.2">
      <c r="B2862" s="41"/>
      <c r="C2862" s="41"/>
      <c r="D2862" s="41"/>
    </row>
    <row r="2863" spans="2:4" x14ac:dyDescent="0.2">
      <c r="B2863" s="41"/>
      <c r="C2863" s="41"/>
      <c r="D2863" s="41"/>
    </row>
    <row r="2864" spans="2:4" x14ac:dyDescent="0.2">
      <c r="B2864" s="41"/>
      <c r="C2864" s="41"/>
      <c r="D2864" s="41"/>
    </row>
    <row r="2865" spans="2:4" x14ac:dyDescent="0.2">
      <c r="B2865" s="41"/>
      <c r="C2865" s="41"/>
      <c r="D2865" s="41"/>
    </row>
    <row r="2866" spans="2:4" x14ac:dyDescent="0.2">
      <c r="B2866" s="41"/>
      <c r="C2866" s="41"/>
      <c r="D2866" s="41"/>
    </row>
    <row r="2867" spans="2:4" x14ac:dyDescent="0.2">
      <c r="B2867" s="41"/>
      <c r="C2867" s="41"/>
      <c r="D2867" s="41"/>
    </row>
    <row r="2868" spans="2:4" x14ac:dyDescent="0.2">
      <c r="B2868" s="41"/>
      <c r="C2868" s="41"/>
      <c r="D2868" s="41"/>
    </row>
    <row r="2869" spans="2:4" x14ac:dyDescent="0.2">
      <c r="B2869" s="41"/>
      <c r="C2869" s="41"/>
      <c r="D2869" s="41"/>
    </row>
    <row r="2870" spans="2:4" x14ac:dyDescent="0.2">
      <c r="B2870" s="41"/>
      <c r="C2870" s="41"/>
      <c r="D2870" s="41"/>
    </row>
    <row r="2871" spans="2:4" x14ac:dyDescent="0.2">
      <c r="B2871" s="41"/>
      <c r="C2871" s="41"/>
      <c r="D2871" s="41"/>
    </row>
    <row r="2872" spans="2:4" x14ac:dyDescent="0.2">
      <c r="B2872" s="41"/>
      <c r="C2872" s="41"/>
      <c r="D2872" s="41"/>
    </row>
    <row r="2873" spans="2:4" x14ac:dyDescent="0.2">
      <c r="B2873" s="41"/>
      <c r="C2873" s="41"/>
      <c r="D2873" s="41"/>
    </row>
    <row r="2874" spans="2:4" x14ac:dyDescent="0.2">
      <c r="B2874" s="41"/>
      <c r="C2874" s="41"/>
      <c r="D2874" s="41"/>
    </row>
    <row r="2875" spans="2:4" x14ac:dyDescent="0.2">
      <c r="B2875" s="41"/>
      <c r="C2875" s="41"/>
      <c r="D2875" s="41"/>
    </row>
    <row r="2876" spans="2:4" x14ac:dyDescent="0.2">
      <c r="B2876" s="41"/>
      <c r="C2876" s="41"/>
      <c r="D2876" s="41"/>
    </row>
    <row r="2877" spans="2:4" x14ac:dyDescent="0.2">
      <c r="B2877" s="41"/>
      <c r="C2877" s="41"/>
      <c r="D2877" s="41"/>
    </row>
    <row r="2878" spans="2:4" x14ac:dyDescent="0.2">
      <c r="B2878" s="41"/>
      <c r="C2878" s="41"/>
      <c r="D2878" s="41"/>
    </row>
    <row r="2879" spans="2:4" x14ac:dyDescent="0.2">
      <c r="B2879" s="41"/>
      <c r="C2879" s="41"/>
      <c r="D2879" s="41"/>
    </row>
    <row r="2880" spans="2:4" x14ac:dyDescent="0.2">
      <c r="B2880" s="41"/>
      <c r="C2880" s="41"/>
      <c r="D2880" s="41"/>
    </row>
    <row r="2881" spans="2:4" x14ac:dyDescent="0.2">
      <c r="B2881" s="41"/>
      <c r="C2881" s="41"/>
      <c r="D2881" s="41"/>
    </row>
    <row r="2882" spans="2:4" x14ac:dyDescent="0.2">
      <c r="B2882" s="41"/>
      <c r="C2882" s="41"/>
      <c r="D2882" s="41"/>
    </row>
    <row r="2883" spans="2:4" x14ac:dyDescent="0.2">
      <c r="B2883" s="41"/>
      <c r="C2883" s="41"/>
      <c r="D2883" s="41"/>
    </row>
    <row r="2884" spans="2:4" x14ac:dyDescent="0.2">
      <c r="B2884" s="41"/>
      <c r="C2884" s="41"/>
      <c r="D2884" s="41"/>
    </row>
    <row r="2885" spans="2:4" x14ac:dyDescent="0.2">
      <c r="B2885" s="41"/>
      <c r="C2885" s="41"/>
      <c r="D2885" s="41"/>
    </row>
    <row r="2886" spans="2:4" x14ac:dyDescent="0.2">
      <c r="B2886" s="41"/>
      <c r="C2886" s="41"/>
      <c r="D2886" s="41"/>
    </row>
    <row r="2887" spans="2:4" x14ac:dyDescent="0.2">
      <c r="B2887" s="41"/>
      <c r="C2887" s="41"/>
      <c r="D2887" s="41"/>
    </row>
    <row r="2888" spans="2:4" x14ac:dyDescent="0.2">
      <c r="B2888" s="41"/>
      <c r="C2888" s="41"/>
      <c r="D2888" s="41"/>
    </row>
    <row r="2889" spans="2:4" x14ac:dyDescent="0.2">
      <c r="B2889" s="41"/>
      <c r="C2889" s="41"/>
      <c r="D2889" s="41"/>
    </row>
    <row r="2890" spans="2:4" x14ac:dyDescent="0.2">
      <c r="B2890" s="41"/>
      <c r="C2890" s="41"/>
      <c r="D2890" s="41"/>
    </row>
    <row r="2891" spans="2:4" x14ac:dyDescent="0.2">
      <c r="B2891" s="41"/>
      <c r="C2891" s="41"/>
      <c r="D2891" s="41"/>
    </row>
    <row r="2892" spans="2:4" x14ac:dyDescent="0.2">
      <c r="B2892" s="41"/>
      <c r="C2892" s="41"/>
      <c r="D2892" s="41"/>
    </row>
    <row r="2893" spans="2:4" x14ac:dyDescent="0.2">
      <c r="B2893" s="41"/>
      <c r="C2893" s="41"/>
      <c r="D2893" s="41"/>
    </row>
    <row r="2894" spans="2:4" x14ac:dyDescent="0.2">
      <c r="B2894" s="41"/>
      <c r="C2894" s="41"/>
      <c r="D2894" s="41"/>
    </row>
    <row r="2895" spans="2:4" x14ac:dyDescent="0.2">
      <c r="B2895" s="41"/>
      <c r="C2895" s="41"/>
      <c r="D2895" s="41"/>
    </row>
    <row r="2896" spans="2:4" x14ac:dyDescent="0.2">
      <c r="B2896" s="41"/>
      <c r="C2896" s="41"/>
      <c r="D2896" s="41"/>
    </row>
    <row r="2897" spans="2:4" x14ac:dyDescent="0.2">
      <c r="B2897" s="41"/>
      <c r="C2897" s="41"/>
      <c r="D2897" s="41"/>
    </row>
    <row r="2898" spans="2:4" x14ac:dyDescent="0.2">
      <c r="B2898" s="41"/>
      <c r="C2898" s="41"/>
      <c r="D2898" s="41"/>
    </row>
    <row r="2899" spans="2:4" x14ac:dyDescent="0.2">
      <c r="B2899" s="41"/>
      <c r="C2899" s="41"/>
      <c r="D2899" s="41"/>
    </row>
    <row r="2900" spans="2:4" x14ac:dyDescent="0.2">
      <c r="B2900" s="41"/>
      <c r="C2900" s="41"/>
      <c r="D2900" s="41"/>
    </row>
    <row r="2901" spans="2:4" x14ac:dyDescent="0.2">
      <c r="B2901" s="41"/>
      <c r="C2901" s="41"/>
      <c r="D2901" s="41"/>
    </row>
    <row r="2902" spans="2:4" x14ac:dyDescent="0.2">
      <c r="B2902" s="41"/>
      <c r="C2902" s="41"/>
      <c r="D2902" s="41"/>
    </row>
    <row r="2903" spans="2:4" x14ac:dyDescent="0.2">
      <c r="B2903" s="41"/>
      <c r="C2903" s="41"/>
      <c r="D2903" s="41"/>
    </row>
    <row r="2904" spans="2:4" x14ac:dyDescent="0.2">
      <c r="B2904" s="41"/>
      <c r="C2904" s="41"/>
      <c r="D2904" s="41"/>
    </row>
    <row r="2905" spans="2:4" x14ac:dyDescent="0.2">
      <c r="B2905" s="41"/>
      <c r="C2905" s="41"/>
      <c r="D2905" s="41"/>
    </row>
    <row r="2906" spans="2:4" x14ac:dyDescent="0.2">
      <c r="B2906" s="41"/>
      <c r="C2906" s="41"/>
      <c r="D2906" s="41"/>
    </row>
    <row r="2907" spans="2:4" x14ac:dyDescent="0.2">
      <c r="B2907" s="41"/>
      <c r="C2907" s="41"/>
      <c r="D2907" s="41"/>
    </row>
    <row r="2908" spans="2:4" x14ac:dyDescent="0.2">
      <c r="B2908" s="41"/>
      <c r="C2908" s="41"/>
      <c r="D2908" s="41"/>
    </row>
    <row r="2909" spans="2:4" x14ac:dyDescent="0.2">
      <c r="B2909" s="41"/>
      <c r="C2909" s="41"/>
      <c r="D2909" s="41"/>
    </row>
    <row r="2910" spans="2:4" x14ac:dyDescent="0.2">
      <c r="B2910" s="41"/>
      <c r="C2910" s="41"/>
      <c r="D2910" s="41"/>
    </row>
    <row r="2911" spans="2:4" x14ac:dyDescent="0.2">
      <c r="B2911" s="41"/>
      <c r="C2911" s="41"/>
      <c r="D2911" s="41"/>
    </row>
    <row r="2912" spans="2:4" x14ac:dyDescent="0.2">
      <c r="B2912" s="41"/>
      <c r="C2912" s="41"/>
      <c r="D2912" s="41"/>
    </row>
    <row r="2913" spans="2:4" x14ac:dyDescent="0.2">
      <c r="B2913" s="41"/>
      <c r="C2913" s="41"/>
      <c r="D2913" s="41"/>
    </row>
    <row r="2914" spans="2:4" x14ac:dyDescent="0.2">
      <c r="B2914" s="41"/>
      <c r="C2914" s="41"/>
      <c r="D2914" s="41"/>
    </row>
    <row r="2915" spans="2:4" x14ac:dyDescent="0.2">
      <c r="B2915" s="41"/>
      <c r="C2915" s="41"/>
      <c r="D2915" s="41"/>
    </row>
    <row r="2916" spans="2:4" x14ac:dyDescent="0.2">
      <c r="B2916" s="41"/>
      <c r="C2916" s="41"/>
      <c r="D2916" s="41"/>
    </row>
    <row r="2917" spans="2:4" x14ac:dyDescent="0.2">
      <c r="B2917" s="41"/>
      <c r="C2917" s="41"/>
      <c r="D2917" s="41"/>
    </row>
    <row r="2918" spans="2:4" x14ac:dyDescent="0.2">
      <c r="B2918" s="41"/>
      <c r="C2918" s="41"/>
      <c r="D2918" s="41"/>
    </row>
    <row r="2919" spans="2:4" x14ac:dyDescent="0.2">
      <c r="B2919" s="41"/>
      <c r="C2919" s="41"/>
      <c r="D2919" s="41"/>
    </row>
    <row r="2920" spans="2:4" x14ac:dyDescent="0.2">
      <c r="B2920" s="41"/>
      <c r="C2920" s="41"/>
      <c r="D2920" s="41"/>
    </row>
    <row r="2921" spans="2:4" x14ac:dyDescent="0.2">
      <c r="B2921" s="41"/>
      <c r="C2921" s="41"/>
      <c r="D2921" s="41"/>
    </row>
    <row r="2922" spans="2:4" x14ac:dyDescent="0.2">
      <c r="B2922" s="41"/>
      <c r="C2922" s="41"/>
      <c r="D2922" s="41"/>
    </row>
    <row r="2923" spans="2:4" x14ac:dyDescent="0.2">
      <c r="B2923" s="41"/>
      <c r="C2923" s="41"/>
      <c r="D2923" s="41"/>
    </row>
    <row r="2924" spans="2:4" x14ac:dyDescent="0.2">
      <c r="B2924" s="41"/>
      <c r="C2924" s="41"/>
      <c r="D2924" s="41"/>
    </row>
    <row r="2925" spans="2:4" x14ac:dyDescent="0.2">
      <c r="B2925" s="41"/>
      <c r="C2925" s="41"/>
      <c r="D2925" s="41"/>
    </row>
    <row r="2926" spans="2:4" x14ac:dyDescent="0.2">
      <c r="B2926" s="41"/>
      <c r="C2926" s="41"/>
      <c r="D2926" s="41"/>
    </row>
    <row r="2927" spans="2:4" x14ac:dyDescent="0.2">
      <c r="B2927" s="41"/>
      <c r="C2927" s="41"/>
      <c r="D2927" s="41"/>
    </row>
    <row r="2928" spans="2:4" x14ac:dyDescent="0.2">
      <c r="B2928" s="41"/>
      <c r="C2928" s="41"/>
      <c r="D2928" s="41"/>
    </row>
    <row r="2929" spans="2:4" x14ac:dyDescent="0.2">
      <c r="B2929" s="41"/>
      <c r="C2929" s="41"/>
      <c r="D2929" s="41"/>
    </row>
    <row r="2930" spans="2:4" x14ac:dyDescent="0.2">
      <c r="B2930" s="41"/>
      <c r="C2930" s="41"/>
      <c r="D2930" s="41"/>
    </row>
    <row r="2931" spans="2:4" x14ac:dyDescent="0.2">
      <c r="B2931" s="41"/>
      <c r="C2931" s="41"/>
      <c r="D2931" s="41"/>
    </row>
    <row r="2932" spans="2:4" x14ac:dyDescent="0.2">
      <c r="B2932" s="41"/>
      <c r="C2932" s="41"/>
      <c r="D2932" s="41"/>
    </row>
    <row r="2933" spans="2:4" x14ac:dyDescent="0.2">
      <c r="B2933" s="41"/>
      <c r="C2933" s="41"/>
      <c r="D2933" s="41"/>
    </row>
    <row r="2934" spans="2:4" x14ac:dyDescent="0.2">
      <c r="B2934" s="41"/>
      <c r="C2934" s="41"/>
      <c r="D2934" s="41"/>
    </row>
    <row r="2935" spans="2:4" x14ac:dyDescent="0.2">
      <c r="B2935" s="41"/>
      <c r="C2935" s="41"/>
      <c r="D2935" s="41"/>
    </row>
    <row r="2936" spans="2:4" x14ac:dyDescent="0.2">
      <c r="B2936" s="41"/>
      <c r="C2936" s="41"/>
      <c r="D2936" s="41"/>
    </row>
    <row r="2937" spans="2:4" x14ac:dyDescent="0.2">
      <c r="B2937" s="41"/>
      <c r="C2937" s="41"/>
      <c r="D2937" s="41"/>
    </row>
    <row r="2938" spans="2:4" x14ac:dyDescent="0.2">
      <c r="B2938" s="41"/>
      <c r="C2938" s="41"/>
      <c r="D2938" s="41"/>
    </row>
    <row r="2939" spans="2:4" x14ac:dyDescent="0.2">
      <c r="B2939" s="41"/>
      <c r="C2939" s="41"/>
      <c r="D2939" s="41"/>
    </row>
    <row r="2940" spans="2:4" x14ac:dyDescent="0.2">
      <c r="B2940" s="41"/>
      <c r="C2940" s="41"/>
      <c r="D2940" s="41"/>
    </row>
    <row r="2941" spans="2:4" x14ac:dyDescent="0.2">
      <c r="B2941" s="41"/>
      <c r="C2941" s="41"/>
      <c r="D2941" s="41"/>
    </row>
    <row r="2942" spans="2:4" x14ac:dyDescent="0.2">
      <c r="B2942" s="41"/>
      <c r="C2942" s="41"/>
      <c r="D2942" s="41"/>
    </row>
    <row r="2943" spans="2:4" x14ac:dyDescent="0.2">
      <c r="B2943" s="41"/>
      <c r="C2943" s="41"/>
      <c r="D2943" s="41"/>
    </row>
    <row r="2944" spans="2:4" x14ac:dyDescent="0.2">
      <c r="B2944" s="41"/>
      <c r="C2944" s="41"/>
      <c r="D2944" s="41"/>
    </row>
    <row r="2945" spans="2:4" x14ac:dyDescent="0.2">
      <c r="B2945" s="41"/>
      <c r="C2945" s="41"/>
      <c r="D2945" s="41"/>
    </row>
    <row r="2946" spans="2:4" x14ac:dyDescent="0.2">
      <c r="B2946" s="41"/>
      <c r="C2946" s="41"/>
      <c r="D2946" s="41"/>
    </row>
    <row r="2947" spans="2:4" x14ac:dyDescent="0.2">
      <c r="B2947" s="41"/>
      <c r="C2947" s="41"/>
      <c r="D2947" s="41"/>
    </row>
    <row r="2948" spans="2:4" x14ac:dyDescent="0.2">
      <c r="B2948" s="41"/>
      <c r="C2948" s="41"/>
      <c r="D2948" s="41"/>
    </row>
    <row r="2949" spans="2:4" x14ac:dyDescent="0.2">
      <c r="B2949" s="41"/>
      <c r="C2949" s="41"/>
      <c r="D2949" s="41"/>
    </row>
    <row r="2950" spans="2:4" x14ac:dyDescent="0.2">
      <c r="B2950" s="41"/>
      <c r="C2950" s="41"/>
      <c r="D2950" s="41"/>
    </row>
    <row r="2951" spans="2:4" x14ac:dyDescent="0.2">
      <c r="B2951" s="41"/>
      <c r="C2951" s="41"/>
      <c r="D2951" s="41"/>
    </row>
    <row r="2952" spans="2:4" x14ac:dyDescent="0.2">
      <c r="B2952" s="41"/>
      <c r="C2952" s="41"/>
      <c r="D2952" s="41"/>
    </row>
    <row r="2953" spans="2:4" x14ac:dyDescent="0.2">
      <c r="B2953" s="41"/>
      <c r="C2953" s="41"/>
      <c r="D2953" s="41"/>
    </row>
    <row r="2954" spans="2:4" x14ac:dyDescent="0.2">
      <c r="B2954" s="41"/>
      <c r="C2954" s="41"/>
      <c r="D2954" s="41"/>
    </row>
    <row r="2955" spans="2:4" x14ac:dyDescent="0.2">
      <c r="B2955" s="41"/>
      <c r="C2955" s="41"/>
      <c r="D2955" s="41"/>
    </row>
    <row r="2956" spans="2:4" x14ac:dyDescent="0.2">
      <c r="B2956" s="41"/>
      <c r="C2956" s="41"/>
      <c r="D2956" s="41"/>
    </row>
    <row r="2957" spans="2:4" x14ac:dyDescent="0.2">
      <c r="B2957" s="41"/>
      <c r="C2957" s="41"/>
      <c r="D2957" s="41"/>
    </row>
    <row r="2958" spans="2:4" x14ac:dyDescent="0.2">
      <c r="B2958" s="41"/>
      <c r="C2958" s="41"/>
      <c r="D2958" s="41"/>
    </row>
    <row r="2959" spans="2:4" x14ac:dyDescent="0.2">
      <c r="B2959" s="41"/>
      <c r="C2959" s="41"/>
      <c r="D2959" s="41"/>
    </row>
    <row r="2960" spans="2:4" x14ac:dyDescent="0.2">
      <c r="B2960" s="41"/>
      <c r="C2960" s="41"/>
      <c r="D2960" s="41"/>
    </row>
    <row r="2961" spans="2:4" x14ac:dyDescent="0.2">
      <c r="B2961" s="41"/>
      <c r="C2961" s="41"/>
      <c r="D2961" s="41"/>
    </row>
    <row r="2962" spans="2:4" x14ac:dyDescent="0.2">
      <c r="B2962" s="41"/>
      <c r="C2962" s="41"/>
      <c r="D2962" s="41"/>
    </row>
    <row r="2963" spans="2:4" x14ac:dyDescent="0.2">
      <c r="B2963" s="41"/>
      <c r="C2963" s="41"/>
      <c r="D2963" s="41"/>
    </row>
    <row r="2964" spans="2:4" x14ac:dyDescent="0.2">
      <c r="B2964" s="41"/>
      <c r="C2964" s="41"/>
      <c r="D2964" s="41"/>
    </row>
    <row r="2965" spans="2:4" x14ac:dyDescent="0.2">
      <c r="B2965" s="41"/>
      <c r="C2965" s="41"/>
      <c r="D2965" s="41"/>
    </row>
    <row r="2966" spans="2:4" x14ac:dyDescent="0.2">
      <c r="B2966" s="41"/>
      <c r="C2966" s="41"/>
      <c r="D2966" s="41"/>
    </row>
    <row r="2967" spans="2:4" x14ac:dyDescent="0.2">
      <c r="B2967" s="41"/>
      <c r="C2967" s="41"/>
      <c r="D2967" s="41"/>
    </row>
    <row r="2968" spans="2:4" x14ac:dyDescent="0.2">
      <c r="B2968" s="41"/>
      <c r="C2968" s="41"/>
      <c r="D2968" s="41"/>
    </row>
    <row r="2969" spans="2:4" x14ac:dyDescent="0.2">
      <c r="B2969" s="41"/>
      <c r="C2969" s="41"/>
      <c r="D2969" s="41"/>
    </row>
    <row r="2970" spans="2:4" x14ac:dyDescent="0.2">
      <c r="B2970" s="41"/>
      <c r="C2970" s="41"/>
      <c r="D2970" s="41"/>
    </row>
    <row r="2971" spans="2:4" x14ac:dyDescent="0.2">
      <c r="B2971" s="41"/>
      <c r="C2971" s="41"/>
      <c r="D2971" s="41"/>
    </row>
    <row r="2972" spans="2:4" x14ac:dyDescent="0.2">
      <c r="B2972" s="41"/>
      <c r="C2972" s="41"/>
      <c r="D2972" s="41"/>
    </row>
    <row r="2973" spans="2:4" x14ac:dyDescent="0.2">
      <c r="B2973" s="41"/>
      <c r="C2973" s="41"/>
      <c r="D2973" s="41"/>
    </row>
    <row r="2974" spans="2:4" x14ac:dyDescent="0.2">
      <c r="B2974" s="41"/>
      <c r="C2974" s="41"/>
      <c r="D2974" s="41"/>
    </row>
    <row r="2975" spans="2:4" x14ac:dyDescent="0.2">
      <c r="B2975" s="41"/>
      <c r="C2975" s="41"/>
      <c r="D2975" s="41"/>
    </row>
    <row r="2976" spans="2:4" x14ac:dyDescent="0.2">
      <c r="B2976" s="41"/>
      <c r="C2976" s="41"/>
      <c r="D2976" s="41"/>
    </row>
    <row r="2977" spans="2:4" x14ac:dyDescent="0.2">
      <c r="B2977" s="41"/>
      <c r="C2977" s="41"/>
      <c r="D2977" s="41"/>
    </row>
    <row r="2978" spans="2:4" x14ac:dyDescent="0.2">
      <c r="B2978" s="41"/>
      <c r="C2978" s="41"/>
      <c r="D2978" s="41"/>
    </row>
    <row r="2979" spans="2:4" x14ac:dyDescent="0.2">
      <c r="B2979" s="41"/>
      <c r="C2979" s="41"/>
      <c r="D2979" s="41"/>
    </row>
    <row r="2980" spans="2:4" x14ac:dyDescent="0.2">
      <c r="B2980" s="41"/>
      <c r="C2980" s="41"/>
      <c r="D2980" s="41"/>
    </row>
    <row r="2981" spans="2:4" x14ac:dyDescent="0.2">
      <c r="B2981" s="41"/>
      <c r="C2981" s="41"/>
      <c r="D2981" s="41"/>
    </row>
    <row r="2982" spans="2:4" x14ac:dyDescent="0.2">
      <c r="B2982" s="41"/>
      <c r="C2982" s="41"/>
      <c r="D2982" s="41"/>
    </row>
    <row r="2983" spans="2:4" x14ac:dyDescent="0.2">
      <c r="B2983" s="41"/>
      <c r="C2983" s="41"/>
      <c r="D2983" s="41"/>
    </row>
    <row r="2984" spans="2:4" x14ac:dyDescent="0.2">
      <c r="B2984" s="41"/>
      <c r="C2984" s="41"/>
      <c r="D2984" s="41"/>
    </row>
    <row r="2985" spans="2:4" x14ac:dyDescent="0.2">
      <c r="B2985" s="41"/>
      <c r="C2985" s="41"/>
      <c r="D2985" s="41"/>
    </row>
    <row r="2986" spans="2:4" x14ac:dyDescent="0.2">
      <c r="B2986" s="41"/>
      <c r="C2986" s="41"/>
      <c r="D2986" s="41"/>
    </row>
    <row r="2987" spans="2:4" x14ac:dyDescent="0.2">
      <c r="B2987" s="41"/>
      <c r="C2987" s="41"/>
      <c r="D2987" s="41"/>
    </row>
    <row r="2988" spans="2:4" x14ac:dyDescent="0.2">
      <c r="B2988" s="41"/>
      <c r="C2988" s="41"/>
      <c r="D2988" s="41"/>
    </row>
    <row r="2989" spans="2:4" x14ac:dyDescent="0.2">
      <c r="B2989" s="41"/>
      <c r="C2989" s="41"/>
      <c r="D2989" s="41"/>
    </row>
    <row r="2990" spans="2:4" x14ac:dyDescent="0.2">
      <c r="B2990" s="41"/>
      <c r="C2990" s="41"/>
      <c r="D2990" s="41"/>
    </row>
    <row r="2991" spans="2:4" x14ac:dyDescent="0.2">
      <c r="B2991" s="41"/>
      <c r="C2991" s="41"/>
      <c r="D2991" s="41"/>
    </row>
    <row r="2992" spans="2:4" x14ac:dyDescent="0.2">
      <c r="B2992" s="41"/>
      <c r="C2992" s="41"/>
      <c r="D2992" s="41"/>
    </row>
    <row r="2993" spans="2:4" x14ac:dyDescent="0.2">
      <c r="B2993" s="41"/>
      <c r="C2993" s="41"/>
      <c r="D2993" s="41"/>
    </row>
    <row r="2994" spans="2:4" x14ac:dyDescent="0.2">
      <c r="B2994" s="41"/>
      <c r="C2994" s="41"/>
      <c r="D2994" s="41"/>
    </row>
    <row r="2995" spans="2:4" x14ac:dyDescent="0.2">
      <c r="B2995" s="41"/>
      <c r="C2995" s="41"/>
      <c r="D2995" s="41"/>
    </row>
    <row r="2996" spans="2:4" x14ac:dyDescent="0.2">
      <c r="B2996" s="41"/>
      <c r="C2996" s="41"/>
      <c r="D2996" s="41"/>
    </row>
    <row r="2997" spans="2:4" x14ac:dyDescent="0.2">
      <c r="B2997" s="41"/>
      <c r="C2997" s="41"/>
      <c r="D2997" s="41"/>
    </row>
    <row r="2998" spans="2:4" x14ac:dyDescent="0.2">
      <c r="B2998" s="41"/>
      <c r="C2998" s="41"/>
      <c r="D2998" s="41"/>
    </row>
    <row r="2999" spans="2:4" x14ac:dyDescent="0.2">
      <c r="B2999" s="41"/>
      <c r="C2999" s="41"/>
      <c r="D2999" s="41"/>
    </row>
    <row r="3000" spans="2:4" x14ac:dyDescent="0.2">
      <c r="B3000" s="41"/>
      <c r="C3000" s="41"/>
      <c r="D3000" s="41"/>
    </row>
    <row r="3001" spans="2:4" x14ac:dyDescent="0.2">
      <c r="B3001" s="41"/>
      <c r="C3001" s="41"/>
      <c r="D3001" s="41"/>
    </row>
    <row r="3002" spans="2:4" x14ac:dyDescent="0.2">
      <c r="B3002" s="41"/>
      <c r="C3002" s="41"/>
      <c r="D3002" s="41"/>
    </row>
    <row r="3003" spans="2:4" x14ac:dyDescent="0.2">
      <c r="B3003" s="41"/>
      <c r="C3003" s="41"/>
      <c r="D3003" s="41"/>
    </row>
    <row r="3004" spans="2:4" x14ac:dyDescent="0.2">
      <c r="B3004" s="41"/>
      <c r="C3004" s="41"/>
      <c r="D3004" s="41"/>
    </row>
    <row r="3005" spans="2:4" x14ac:dyDescent="0.2">
      <c r="B3005" s="41"/>
      <c r="C3005" s="41"/>
      <c r="D3005" s="41"/>
    </row>
    <row r="3006" spans="2:4" x14ac:dyDescent="0.2">
      <c r="B3006" s="41"/>
      <c r="C3006" s="41"/>
      <c r="D3006" s="41"/>
    </row>
    <row r="3007" spans="2:4" x14ac:dyDescent="0.2">
      <c r="B3007" s="41"/>
      <c r="C3007" s="41"/>
      <c r="D3007" s="41"/>
    </row>
    <row r="3008" spans="2:4" x14ac:dyDescent="0.2">
      <c r="B3008" s="41"/>
      <c r="C3008" s="41"/>
      <c r="D3008" s="41"/>
    </row>
    <row r="3009" spans="2:4" x14ac:dyDescent="0.2">
      <c r="B3009" s="41"/>
      <c r="C3009" s="41"/>
      <c r="D3009" s="41"/>
    </row>
    <row r="3010" spans="2:4" x14ac:dyDescent="0.2">
      <c r="B3010" s="41"/>
      <c r="C3010" s="41"/>
      <c r="D3010" s="41"/>
    </row>
    <row r="3011" spans="2:4" x14ac:dyDescent="0.2">
      <c r="B3011" s="41"/>
      <c r="C3011" s="41"/>
      <c r="D3011" s="41"/>
    </row>
    <row r="3012" spans="2:4" x14ac:dyDescent="0.2">
      <c r="B3012" s="41"/>
      <c r="C3012" s="41"/>
      <c r="D3012" s="41"/>
    </row>
    <row r="3013" spans="2:4" x14ac:dyDescent="0.2">
      <c r="B3013" s="41"/>
      <c r="C3013" s="41"/>
      <c r="D3013" s="41"/>
    </row>
    <row r="3014" spans="2:4" x14ac:dyDescent="0.2">
      <c r="B3014" s="41"/>
      <c r="C3014" s="41"/>
      <c r="D3014" s="41"/>
    </row>
    <row r="3015" spans="2:4" x14ac:dyDescent="0.2">
      <c r="B3015" s="41"/>
      <c r="C3015" s="41"/>
      <c r="D3015" s="41"/>
    </row>
    <row r="3016" spans="2:4" x14ac:dyDescent="0.2">
      <c r="B3016" s="41"/>
      <c r="C3016" s="41"/>
      <c r="D3016" s="41"/>
    </row>
    <row r="3017" spans="2:4" x14ac:dyDescent="0.2">
      <c r="B3017" s="41"/>
      <c r="C3017" s="41"/>
      <c r="D3017" s="41"/>
    </row>
    <row r="3018" spans="2:4" x14ac:dyDescent="0.2">
      <c r="B3018" s="41"/>
      <c r="C3018" s="41"/>
      <c r="D3018" s="41"/>
    </row>
    <row r="3019" spans="2:4" x14ac:dyDescent="0.2">
      <c r="B3019" s="41"/>
      <c r="C3019" s="41"/>
      <c r="D3019" s="41"/>
    </row>
    <row r="3020" spans="2:4" x14ac:dyDescent="0.2">
      <c r="B3020" s="41"/>
      <c r="C3020" s="41"/>
      <c r="D3020" s="41"/>
    </row>
    <row r="3021" spans="2:4" x14ac:dyDescent="0.2">
      <c r="B3021" s="41"/>
      <c r="C3021" s="41"/>
      <c r="D3021" s="41"/>
    </row>
    <row r="3022" spans="2:4" x14ac:dyDescent="0.2">
      <c r="B3022" s="41"/>
      <c r="C3022" s="41"/>
      <c r="D3022" s="41"/>
    </row>
    <row r="3023" spans="2:4" x14ac:dyDescent="0.2">
      <c r="B3023" s="41"/>
      <c r="C3023" s="41"/>
      <c r="D3023" s="41"/>
    </row>
    <row r="3024" spans="2:4" x14ac:dyDescent="0.2">
      <c r="B3024" s="41"/>
      <c r="C3024" s="41"/>
      <c r="D3024" s="41"/>
    </row>
    <row r="3025" spans="2:4" x14ac:dyDescent="0.2">
      <c r="B3025" s="41"/>
      <c r="C3025" s="41"/>
      <c r="D3025" s="41"/>
    </row>
    <row r="3026" spans="2:4" x14ac:dyDescent="0.2">
      <c r="B3026" s="41"/>
      <c r="C3026" s="41"/>
      <c r="D3026" s="41"/>
    </row>
    <row r="3027" spans="2:4" x14ac:dyDescent="0.2">
      <c r="B3027" s="41"/>
      <c r="C3027" s="41"/>
      <c r="D3027" s="41"/>
    </row>
    <row r="3028" spans="2:4" x14ac:dyDescent="0.2">
      <c r="B3028" s="41"/>
      <c r="C3028" s="41"/>
      <c r="D3028" s="41"/>
    </row>
    <row r="3029" spans="2:4" x14ac:dyDescent="0.2">
      <c r="B3029" s="41"/>
      <c r="C3029" s="41"/>
      <c r="D3029" s="41"/>
    </row>
    <row r="3030" spans="2:4" x14ac:dyDescent="0.2">
      <c r="B3030" s="41"/>
      <c r="C3030" s="41"/>
      <c r="D3030" s="41"/>
    </row>
    <row r="3031" spans="2:4" x14ac:dyDescent="0.2">
      <c r="B3031" s="41"/>
      <c r="C3031" s="41"/>
      <c r="D3031" s="41"/>
    </row>
    <row r="3032" spans="2:4" x14ac:dyDescent="0.2">
      <c r="B3032" s="41"/>
      <c r="C3032" s="41"/>
      <c r="D3032" s="41"/>
    </row>
    <row r="3033" spans="2:4" x14ac:dyDescent="0.2">
      <c r="B3033" s="41"/>
      <c r="C3033" s="41"/>
      <c r="D3033" s="41"/>
    </row>
    <row r="3034" spans="2:4" x14ac:dyDescent="0.2">
      <c r="B3034" s="41"/>
      <c r="C3034" s="41"/>
      <c r="D3034" s="41"/>
    </row>
    <row r="3035" spans="2:4" x14ac:dyDescent="0.2">
      <c r="B3035" s="41"/>
      <c r="C3035" s="41"/>
      <c r="D3035" s="41"/>
    </row>
    <row r="3036" spans="2:4" x14ac:dyDescent="0.2">
      <c r="B3036" s="41"/>
      <c r="C3036" s="41"/>
      <c r="D3036" s="41"/>
    </row>
    <row r="3037" spans="2:4" x14ac:dyDescent="0.2">
      <c r="B3037" s="41"/>
      <c r="C3037" s="41"/>
      <c r="D3037" s="41"/>
    </row>
    <row r="3038" spans="2:4" x14ac:dyDescent="0.2">
      <c r="B3038" s="41"/>
      <c r="C3038" s="41"/>
      <c r="D3038" s="41"/>
    </row>
    <row r="3039" spans="2:4" x14ac:dyDescent="0.2">
      <c r="B3039" s="41"/>
      <c r="C3039" s="41"/>
      <c r="D3039" s="41"/>
    </row>
    <row r="3040" spans="2:4" x14ac:dyDescent="0.2">
      <c r="B3040" s="41"/>
      <c r="C3040" s="41"/>
      <c r="D3040" s="41"/>
    </row>
    <row r="3041" spans="2:4" x14ac:dyDescent="0.2">
      <c r="B3041" s="41"/>
      <c r="C3041" s="41"/>
      <c r="D3041" s="41"/>
    </row>
    <row r="3042" spans="2:4" x14ac:dyDescent="0.2">
      <c r="B3042" s="41"/>
      <c r="C3042" s="41"/>
      <c r="D3042" s="41"/>
    </row>
    <row r="3043" spans="2:4" x14ac:dyDescent="0.2">
      <c r="B3043" s="41"/>
      <c r="C3043" s="41"/>
      <c r="D3043" s="41"/>
    </row>
    <row r="3044" spans="2:4" x14ac:dyDescent="0.2">
      <c r="B3044" s="41"/>
      <c r="C3044" s="41"/>
      <c r="D3044" s="41"/>
    </row>
    <row r="3045" spans="2:4" x14ac:dyDescent="0.2">
      <c r="B3045" s="41"/>
      <c r="C3045" s="41"/>
      <c r="D3045" s="41"/>
    </row>
    <row r="3046" spans="2:4" x14ac:dyDescent="0.2">
      <c r="B3046" s="41"/>
      <c r="C3046" s="41"/>
      <c r="D3046" s="41"/>
    </row>
    <row r="3047" spans="2:4" x14ac:dyDescent="0.2">
      <c r="B3047" s="41"/>
      <c r="C3047" s="41"/>
      <c r="D3047" s="41"/>
    </row>
    <row r="3048" spans="2:4" x14ac:dyDescent="0.2">
      <c r="B3048" s="41"/>
      <c r="C3048" s="41"/>
      <c r="D3048" s="41"/>
    </row>
    <row r="3049" spans="2:4" x14ac:dyDescent="0.2">
      <c r="B3049" s="41"/>
      <c r="C3049" s="41"/>
      <c r="D3049" s="41"/>
    </row>
    <row r="3050" spans="2:4" x14ac:dyDescent="0.2">
      <c r="B3050" s="41"/>
      <c r="C3050" s="41"/>
      <c r="D3050" s="41"/>
    </row>
    <row r="3051" spans="2:4" x14ac:dyDescent="0.2">
      <c r="B3051" s="41"/>
      <c r="C3051" s="41"/>
      <c r="D3051" s="41"/>
    </row>
    <row r="3052" spans="2:4" x14ac:dyDescent="0.2">
      <c r="B3052" s="41"/>
      <c r="C3052" s="41"/>
      <c r="D3052" s="41"/>
    </row>
    <row r="3053" spans="2:4" x14ac:dyDescent="0.2">
      <c r="B3053" s="41"/>
      <c r="C3053" s="41"/>
      <c r="D3053" s="41"/>
    </row>
    <row r="3054" spans="2:4" x14ac:dyDescent="0.2">
      <c r="B3054" s="41"/>
      <c r="C3054" s="41"/>
      <c r="D3054" s="41"/>
    </row>
    <row r="3055" spans="2:4" x14ac:dyDescent="0.2">
      <c r="B3055" s="41"/>
      <c r="C3055" s="41"/>
      <c r="D3055" s="41"/>
    </row>
    <row r="3056" spans="2:4" x14ac:dyDescent="0.2">
      <c r="B3056" s="41"/>
      <c r="C3056" s="41"/>
      <c r="D3056" s="41"/>
    </row>
    <row r="3057" spans="2:4" x14ac:dyDescent="0.2">
      <c r="B3057" s="41"/>
      <c r="C3057" s="41"/>
      <c r="D3057" s="41"/>
    </row>
    <row r="3058" spans="2:4" x14ac:dyDescent="0.2">
      <c r="B3058" s="41"/>
      <c r="C3058" s="41"/>
      <c r="D3058" s="41"/>
    </row>
    <row r="3059" spans="2:4" x14ac:dyDescent="0.2">
      <c r="B3059" s="41"/>
      <c r="C3059" s="41"/>
      <c r="D3059" s="41"/>
    </row>
    <row r="3060" spans="2:4" x14ac:dyDescent="0.2">
      <c r="B3060" s="41"/>
      <c r="C3060" s="41"/>
      <c r="D3060" s="41"/>
    </row>
    <row r="3061" spans="2:4" x14ac:dyDescent="0.2">
      <c r="B3061" s="41"/>
      <c r="C3061" s="41"/>
      <c r="D3061" s="41"/>
    </row>
    <row r="3062" spans="2:4" x14ac:dyDescent="0.2">
      <c r="B3062" s="41"/>
      <c r="C3062" s="41"/>
      <c r="D3062" s="41"/>
    </row>
    <row r="3063" spans="2:4" x14ac:dyDescent="0.2">
      <c r="B3063" s="41"/>
      <c r="C3063" s="41"/>
      <c r="D3063" s="41"/>
    </row>
    <row r="3064" spans="2:4" x14ac:dyDescent="0.2">
      <c r="B3064" s="41"/>
      <c r="C3064" s="41"/>
      <c r="D3064" s="41"/>
    </row>
    <row r="3065" spans="2:4" x14ac:dyDescent="0.2">
      <c r="B3065" s="41"/>
      <c r="C3065" s="41"/>
      <c r="D3065" s="41"/>
    </row>
    <row r="3066" spans="2:4" x14ac:dyDescent="0.2">
      <c r="B3066" s="41"/>
      <c r="C3066" s="41"/>
      <c r="D3066" s="41"/>
    </row>
    <row r="3067" spans="2:4" x14ac:dyDescent="0.2">
      <c r="B3067" s="41"/>
      <c r="C3067" s="41"/>
      <c r="D3067" s="41"/>
    </row>
    <row r="3068" spans="2:4" x14ac:dyDescent="0.2">
      <c r="B3068" s="41"/>
      <c r="C3068" s="41"/>
      <c r="D3068" s="41"/>
    </row>
    <row r="3069" spans="2:4" x14ac:dyDescent="0.2">
      <c r="B3069" s="41"/>
      <c r="C3069" s="41"/>
      <c r="D3069" s="41"/>
    </row>
    <row r="3070" spans="2:4" x14ac:dyDescent="0.2">
      <c r="B3070" s="41"/>
      <c r="C3070" s="41"/>
      <c r="D3070" s="41"/>
    </row>
    <row r="3071" spans="2:4" x14ac:dyDescent="0.2">
      <c r="B3071" s="41"/>
      <c r="C3071" s="41"/>
      <c r="D3071" s="41"/>
    </row>
    <row r="3072" spans="2:4" x14ac:dyDescent="0.2">
      <c r="B3072" s="41"/>
      <c r="C3072" s="41"/>
      <c r="D3072" s="41"/>
    </row>
    <row r="3073" spans="2:4" x14ac:dyDescent="0.2">
      <c r="B3073" s="41"/>
      <c r="C3073" s="41"/>
      <c r="D3073" s="41"/>
    </row>
    <row r="3074" spans="2:4" x14ac:dyDescent="0.2">
      <c r="B3074" s="41"/>
      <c r="C3074" s="41"/>
      <c r="D3074" s="41"/>
    </row>
    <row r="3075" spans="2:4" x14ac:dyDescent="0.2">
      <c r="B3075" s="41"/>
      <c r="C3075" s="41"/>
      <c r="D3075" s="41"/>
    </row>
    <row r="3076" spans="2:4" x14ac:dyDescent="0.2">
      <c r="B3076" s="41"/>
      <c r="C3076" s="41"/>
      <c r="D3076" s="41"/>
    </row>
    <row r="3077" spans="2:4" x14ac:dyDescent="0.2">
      <c r="B3077" s="41"/>
      <c r="C3077" s="41"/>
      <c r="D3077" s="41"/>
    </row>
    <row r="3078" spans="2:4" x14ac:dyDescent="0.2">
      <c r="B3078" s="41"/>
      <c r="C3078" s="41"/>
      <c r="D3078" s="41"/>
    </row>
    <row r="3079" spans="2:4" x14ac:dyDescent="0.2">
      <c r="B3079" s="41"/>
      <c r="C3079" s="41"/>
      <c r="D3079" s="41"/>
    </row>
    <row r="3080" spans="2:4" x14ac:dyDescent="0.2">
      <c r="B3080" s="41"/>
      <c r="C3080" s="41"/>
      <c r="D3080" s="41"/>
    </row>
    <row r="3081" spans="2:4" x14ac:dyDescent="0.2">
      <c r="B3081" s="41"/>
      <c r="C3081" s="41"/>
      <c r="D3081" s="41"/>
    </row>
    <row r="3082" spans="2:4" x14ac:dyDescent="0.2">
      <c r="B3082" s="41"/>
      <c r="C3082" s="41"/>
      <c r="D3082" s="41"/>
    </row>
    <row r="3083" spans="2:4" x14ac:dyDescent="0.2">
      <c r="B3083" s="41"/>
      <c r="C3083" s="41"/>
      <c r="D3083" s="41"/>
    </row>
    <row r="3084" spans="2:4" x14ac:dyDescent="0.2">
      <c r="B3084" s="41"/>
      <c r="C3084" s="41"/>
      <c r="D3084" s="41"/>
    </row>
    <row r="3085" spans="2:4" x14ac:dyDescent="0.2">
      <c r="B3085" s="41"/>
      <c r="C3085" s="41"/>
      <c r="D3085" s="41"/>
    </row>
    <row r="3086" spans="2:4" x14ac:dyDescent="0.2">
      <c r="B3086" s="41"/>
      <c r="C3086" s="41"/>
      <c r="D3086" s="41"/>
    </row>
    <row r="3087" spans="2:4" x14ac:dyDescent="0.2">
      <c r="B3087" s="41"/>
      <c r="C3087" s="41"/>
      <c r="D3087" s="41"/>
    </row>
    <row r="3088" spans="2:4" x14ac:dyDescent="0.2">
      <c r="B3088" s="41"/>
      <c r="C3088" s="41"/>
      <c r="D3088" s="41"/>
    </row>
    <row r="3089" spans="2:4" x14ac:dyDescent="0.2">
      <c r="B3089" s="41"/>
      <c r="C3089" s="41"/>
      <c r="D3089" s="41"/>
    </row>
    <row r="3090" spans="2:4" x14ac:dyDescent="0.2">
      <c r="B3090" s="41"/>
      <c r="C3090" s="41"/>
      <c r="D3090" s="41"/>
    </row>
    <row r="3091" spans="2:4" x14ac:dyDescent="0.2">
      <c r="B3091" s="41"/>
      <c r="C3091" s="41"/>
      <c r="D3091" s="41"/>
    </row>
    <row r="3092" spans="2:4" x14ac:dyDescent="0.2">
      <c r="B3092" s="41"/>
      <c r="C3092" s="41"/>
      <c r="D3092" s="41"/>
    </row>
    <row r="3093" spans="2:4" x14ac:dyDescent="0.2">
      <c r="B3093" s="41"/>
      <c r="C3093" s="41"/>
      <c r="D3093" s="41"/>
    </row>
    <row r="3094" spans="2:4" x14ac:dyDescent="0.2">
      <c r="B3094" s="41"/>
      <c r="C3094" s="41"/>
      <c r="D3094" s="41"/>
    </row>
    <row r="3095" spans="2:4" x14ac:dyDescent="0.2">
      <c r="B3095" s="41"/>
      <c r="C3095" s="41"/>
      <c r="D3095" s="41"/>
    </row>
    <row r="3096" spans="2:4" x14ac:dyDescent="0.2">
      <c r="B3096" s="41"/>
      <c r="C3096" s="41"/>
      <c r="D3096" s="41"/>
    </row>
    <row r="3097" spans="2:4" x14ac:dyDescent="0.2">
      <c r="B3097" s="41"/>
      <c r="C3097" s="41"/>
      <c r="D3097" s="41"/>
    </row>
    <row r="3098" spans="2:4" x14ac:dyDescent="0.2">
      <c r="B3098" s="41"/>
      <c r="C3098" s="41"/>
      <c r="D3098" s="41"/>
    </row>
    <row r="3099" spans="2:4" x14ac:dyDescent="0.2">
      <c r="B3099" s="41"/>
      <c r="C3099" s="41"/>
      <c r="D3099" s="41"/>
    </row>
    <row r="3100" spans="2:4" x14ac:dyDescent="0.2">
      <c r="B3100" s="41"/>
      <c r="C3100" s="41"/>
      <c r="D3100" s="41"/>
    </row>
    <row r="3101" spans="2:4" x14ac:dyDescent="0.2">
      <c r="B3101" s="41"/>
      <c r="C3101" s="41"/>
      <c r="D3101" s="41"/>
    </row>
    <row r="3102" spans="2:4" x14ac:dyDescent="0.2">
      <c r="B3102" s="41"/>
      <c r="C3102" s="41"/>
      <c r="D3102" s="41"/>
    </row>
    <row r="3103" spans="2:4" x14ac:dyDescent="0.2">
      <c r="B3103" s="41"/>
      <c r="C3103" s="41"/>
      <c r="D3103" s="41"/>
    </row>
    <row r="3104" spans="2:4" x14ac:dyDescent="0.2">
      <c r="B3104" s="41"/>
      <c r="C3104" s="41"/>
      <c r="D3104" s="41"/>
    </row>
    <row r="3105" spans="2:4" x14ac:dyDescent="0.2">
      <c r="B3105" s="41"/>
      <c r="C3105" s="41"/>
      <c r="D3105" s="41"/>
    </row>
    <row r="3106" spans="2:4" x14ac:dyDescent="0.2">
      <c r="B3106" s="41"/>
      <c r="C3106" s="41"/>
      <c r="D3106" s="41"/>
    </row>
    <row r="3107" spans="2:4" x14ac:dyDescent="0.2">
      <c r="B3107" s="41"/>
      <c r="C3107" s="41"/>
      <c r="D3107" s="41"/>
    </row>
    <row r="3108" spans="2:4" x14ac:dyDescent="0.2">
      <c r="B3108" s="41"/>
      <c r="C3108" s="41"/>
      <c r="D3108" s="41"/>
    </row>
    <row r="3109" spans="2:4" x14ac:dyDescent="0.2">
      <c r="B3109" s="41"/>
      <c r="C3109" s="41"/>
      <c r="D3109" s="41"/>
    </row>
    <row r="3110" spans="2:4" x14ac:dyDescent="0.2">
      <c r="B3110" s="41"/>
      <c r="C3110" s="41"/>
      <c r="D3110" s="41"/>
    </row>
    <row r="3111" spans="2:4" x14ac:dyDescent="0.2">
      <c r="B3111" s="41"/>
      <c r="C3111" s="41"/>
      <c r="D3111" s="41"/>
    </row>
    <row r="3112" spans="2:4" x14ac:dyDescent="0.2">
      <c r="B3112" s="41"/>
      <c r="C3112" s="41"/>
      <c r="D3112" s="41"/>
    </row>
    <row r="3113" spans="2:4" x14ac:dyDescent="0.2">
      <c r="B3113" s="41"/>
      <c r="C3113" s="41"/>
      <c r="D3113" s="41"/>
    </row>
    <row r="3114" spans="2:4" x14ac:dyDescent="0.2">
      <c r="B3114" s="41"/>
      <c r="C3114" s="41"/>
      <c r="D3114" s="41"/>
    </row>
    <row r="3115" spans="2:4" x14ac:dyDescent="0.2">
      <c r="B3115" s="41"/>
      <c r="C3115" s="41"/>
      <c r="D3115" s="41"/>
    </row>
    <row r="3116" spans="2:4" x14ac:dyDescent="0.2">
      <c r="B3116" s="41"/>
      <c r="C3116" s="41"/>
      <c r="D3116" s="41"/>
    </row>
    <row r="3117" spans="2:4" x14ac:dyDescent="0.2">
      <c r="B3117" s="41"/>
      <c r="C3117" s="41"/>
      <c r="D3117" s="41"/>
    </row>
    <row r="3118" spans="2:4" x14ac:dyDescent="0.2">
      <c r="B3118" s="41"/>
      <c r="C3118" s="41"/>
      <c r="D3118" s="41"/>
    </row>
    <row r="3119" spans="2:4" x14ac:dyDescent="0.2">
      <c r="B3119" s="41"/>
      <c r="C3119" s="41"/>
      <c r="D3119" s="41"/>
    </row>
    <row r="3120" spans="2:4" x14ac:dyDescent="0.2">
      <c r="B3120" s="41"/>
      <c r="C3120" s="41"/>
      <c r="D3120" s="41"/>
    </row>
    <row r="3121" spans="2:4" x14ac:dyDescent="0.2">
      <c r="B3121" s="41"/>
      <c r="C3121" s="41"/>
      <c r="D3121" s="41"/>
    </row>
    <row r="3122" spans="2:4" x14ac:dyDescent="0.2">
      <c r="B3122" s="41"/>
      <c r="C3122" s="41"/>
      <c r="D3122" s="41"/>
    </row>
    <row r="3123" spans="2:4" x14ac:dyDescent="0.2">
      <c r="B3123" s="41"/>
      <c r="C3123" s="41"/>
      <c r="D3123" s="41"/>
    </row>
    <row r="3124" spans="2:4" x14ac:dyDescent="0.2">
      <c r="B3124" s="41"/>
      <c r="C3124" s="41"/>
      <c r="D3124" s="41"/>
    </row>
    <row r="3125" spans="2:4" x14ac:dyDescent="0.2">
      <c r="B3125" s="41"/>
      <c r="C3125" s="41"/>
      <c r="D3125" s="41"/>
    </row>
    <row r="3126" spans="2:4" x14ac:dyDescent="0.2">
      <c r="B3126" s="41"/>
      <c r="C3126" s="41"/>
      <c r="D3126" s="41"/>
    </row>
    <row r="3127" spans="2:4" x14ac:dyDescent="0.2">
      <c r="B3127" s="41"/>
      <c r="C3127" s="41"/>
      <c r="D3127" s="41"/>
    </row>
    <row r="3128" spans="2:4" x14ac:dyDescent="0.2">
      <c r="B3128" s="41"/>
      <c r="C3128" s="41"/>
      <c r="D3128" s="41"/>
    </row>
    <row r="3129" spans="2:4" x14ac:dyDescent="0.2">
      <c r="B3129" s="41"/>
      <c r="C3129" s="41"/>
      <c r="D3129" s="41"/>
    </row>
    <row r="3130" spans="2:4" x14ac:dyDescent="0.2">
      <c r="B3130" s="41"/>
      <c r="C3130" s="41"/>
      <c r="D3130" s="41"/>
    </row>
    <row r="3131" spans="2:4" x14ac:dyDescent="0.2">
      <c r="B3131" s="41"/>
      <c r="C3131" s="41"/>
      <c r="D3131" s="41"/>
    </row>
    <row r="3132" spans="2:4" x14ac:dyDescent="0.2">
      <c r="B3132" s="41"/>
      <c r="C3132" s="41"/>
      <c r="D3132" s="41"/>
    </row>
    <row r="3133" spans="2:4" x14ac:dyDescent="0.2">
      <c r="B3133" s="41"/>
      <c r="C3133" s="41"/>
      <c r="D3133" s="41"/>
    </row>
    <row r="3134" spans="2:4" x14ac:dyDescent="0.2">
      <c r="B3134" s="41"/>
      <c r="C3134" s="41"/>
      <c r="D3134" s="41"/>
    </row>
    <row r="3135" spans="2:4" x14ac:dyDescent="0.2">
      <c r="B3135" s="41"/>
      <c r="C3135" s="41"/>
      <c r="D3135" s="41"/>
    </row>
    <row r="3136" spans="2:4" x14ac:dyDescent="0.2">
      <c r="B3136" s="41"/>
      <c r="C3136" s="41"/>
      <c r="D3136" s="41"/>
    </row>
    <row r="3137" spans="2:4" x14ac:dyDescent="0.2">
      <c r="B3137" s="41"/>
      <c r="C3137" s="41"/>
      <c r="D3137" s="41"/>
    </row>
    <row r="3138" spans="2:4" x14ac:dyDescent="0.2">
      <c r="B3138" s="41"/>
      <c r="C3138" s="41"/>
      <c r="D3138" s="41"/>
    </row>
    <row r="3139" spans="2:4" x14ac:dyDescent="0.2">
      <c r="B3139" s="41"/>
      <c r="C3139" s="41"/>
      <c r="D3139" s="41"/>
    </row>
    <row r="3140" spans="2:4" x14ac:dyDescent="0.2">
      <c r="B3140" s="41"/>
      <c r="C3140" s="41"/>
      <c r="D3140" s="41"/>
    </row>
    <row r="3141" spans="2:4" x14ac:dyDescent="0.2">
      <c r="B3141" s="41"/>
      <c r="C3141" s="41"/>
      <c r="D3141" s="41"/>
    </row>
    <row r="3142" spans="2:4" x14ac:dyDescent="0.2">
      <c r="B3142" s="41"/>
      <c r="C3142" s="41"/>
      <c r="D3142" s="41"/>
    </row>
    <row r="3143" spans="2:4" x14ac:dyDescent="0.2">
      <c r="B3143" s="41"/>
      <c r="C3143" s="41"/>
      <c r="D3143" s="41"/>
    </row>
    <row r="3144" spans="2:4" x14ac:dyDescent="0.2">
      <c r="B3144" s="41"/>
      <c r="C3144" s="41"/>
      <c r="D3144" s="41"/>
    </row>
    <row r="3145" spans="2:4" x14ac:dyDescent="0.2">
      <c r="B3145" s="41"/>
      <c r="C3145" s="41"/>
      <c r="D3145" s="41"/>
    </row>
    <row r="3146" spans="2:4" x14ac:dyDescent="0.2">
      <c r="B3146" s="41"/>
      <c r="C3146" s="41"/>
      <c r="D3146" s="41"/>
    </row>
    <row r="3147" spans="2:4" x14ac:dyDescent="0.2">
      <c r="B3147" s="41"/>
      <c r="C3147" s="41"/>
      <c r="D3147" s="41"/>
    </row>
    <row r="3148" spans="2:4" x14ac:dyDescent="0.2">
      <c r="B3148" s="41"/>
      <c r="C3148" s="41"/>
      <c r="D3148" s="41"/>
    </row>
    <row r="3149" spans="2:4" x14ac:dyDescent="0.2">
      <c r="B3149" s="41"/>
      <c r="C3149" s="41"/>
      <c r="D3149" s="41"/>
    </row>
    <row r="3150" spans="2:4" x14ac:dyDescent="0.2">
      <c r="B3150" s="41"/>
      <c r="C3150" s="41"/>
      <c r="D3150" s="41"/>
    </row>
    <row r="3151" spans="2:4" x14ac:dyDescent="0.2">
      <c r="B3151" s="41"/>
      <c r="C3151" s="41"/>
      <c r="D3151" s="41"/>
    </row>
    <row r="3152" spans="2:4" x14ac:dyDescent="0.2">
      <c r="B3152" s="41"/>
      <c r="C3152" s="41"/>
      <c r="D3152" s="41"/>
    </row>
    <row r="3153" spans="2:4" x14ac:dyDescent="0.2">
      <c r="B3153" s="41"/>
      <c r="C3153" s="41"/>
      <c r="D3153" s="41"/>
    </row>
    <row r="3154" spans="2:4" x14ac:dyDescent="0.2">
      <c r="B3154" s="41"/>
      <c r="C3154" s="41"/>
      <c r="D3154" s="41"/>
    </row>
    <row r="3155" spans="2:4" x14ac:dyDescent="0.2">
      <c r="B3155" s="41"/>
      <c r="C3155" s="41"/>
      <c r="D3155" s="41"/>
    </row>
    <row r="3156" spans="2:4" x14ac:dyDescent="0.2">
      <c r="B3156" s="41"/>
      <c r="C3156" s="41"/>
      <c r="D3156" s="41"/>
    </row>
    <row r="3157" spans="2:4" x14ac:dyDescent="0.2">
      <c r="B3157" s="41"/>
      <c r="C3157" s="41"/>
      <c r="D3157" s="41"/>
    </row>
    <row r="3158" spans="2:4" x14ac:dyDescent="0.2">
      <c r="B3158" s="41"/>
      <c r="C3158" s="41"/>
      <c r="D3158" s="41"/>
    </row>
    <row r="3159" spans="2:4" x14ac:dyDescent="0.2">
      <c r="B3159" s="41"/>
      <c r="C3159" s="41"/>
      <c r="D3159" s="41"/>
    </row>
    <row r="3160" spans="2:4" x14ac:dyDescent="0.2">
      <c r="B3160" s="41"/>
      <c r="C3160" s="41"/>
      <c r="D3160" s="41"/>
    </row>
    <row r="3161" spans="2:4" x14ac:dyDescent="0.2">
      <c r="B3161" s="41"/>
      <c r="C3161" s="41"/>
      <c r="D3161" s="41"/>
    </row>
    <row r="3162" spans="2:4" x14ac:dyDescent="0.2">
      <c r="B3162" s="41"/>
      <c r="C3162" s="41"/>
      <c r="D3162" s="41"/>
    </row>
    <row r="3163" spans="2:4" x14ac:dyDescent="0.2">
      <c r="B3163" s="41"/>
      <c r="C3163" s="41"/>
      <c r="D3163" s="41"/>
    </row>
    <row r="3164" spans="2:4" x14ac:dyDescent="0.2">
      <c r="B3164" s="41"/>
      <c r="C3164" s="41"/>
      <c r="D3164" s="41"/>
    </row>
    <row r="3165" spans="2:4" x14ac:dyDescent="0.2">
      <c r="B3165" s="41"/>
      <c r="C3165" s="41"/>
      <c r="D3165" s="41"/>
    </row>
    <row r="3166" spans="2:4" x14ac:dyDescent="0.2">
      <c r="B3166" s="41"/>
      <c r="C3166" s="41"/>
      <c r="D3166" s="41"/>
    </row>
    <row r="3167" spans="2:4" x14ac:dyDescent="0.2">
      <c r="B3167" s="41"/>
      <c r="C3167" s="41"/>
      <c r="D3167" s="41"/>
    </row>
    <row r="3168" spans="2:4" x14ac:dyDescent="0.2">
      <c r="B3168" s="41"/>
      <c r="C3168" s="41"/>
      <c r="D3168" s="41"/>
    </row>
    <row r="3169" spans="2:4" x14ac:dyDescent="0.2">
      <c r="B3169" s="41"/>
      <c r="C3169" s="41"/>
      <c r="D3169" s="41"/>
    </row>
    <row r="3170" spans="2:4" x14ac:dyDescent="0.2">
      <c r="B3170" s="41"/>
      <c r="C3170" s="41"/>
      <c r="D3170" s="41"/>
    </row>
    <row r="3171" spans="2:4" x14ac:dyDescent="0.2">
      <c r="B3171" s="41"/>
      <c r="C3171" s="41"/>
      <c r="D3171" s="41"/>
    </row>
    <row r="3172" spans="2:4" x14ac:dyDescent="0.2">
      <c r="B3172" s="41"/>
      <c r="C3172" s="41"/>
      <c r="D3172" s="41"/>
    </row>
    <row r="3173" spans="2:4" x14ac:dyDescent="0.2">
      <c r="B3173" s="41"/>
      <c r="C3173" s="41"/>
      <c r="D3173" s="41"/>
    </row>
    <row r="3174" spans="2:4" x14ac:dyDescent="0.2">
      <c r="B3174" s="41"/>
      <c r="C3174" s="41"/>
      <c r="D3174" s="41"/>
    </row>
    <row r="3175" spans="2:4" x14ac:dyDescent="0.2">
      <c r="B3175" s="41"/>
      <c r="C3175" s="41"/>
      <c r="D3175" s="41"/>
    </row>
    <row r="3176" spans="2:4" x14ac:dyDescent="0.2">
      <c r="B3176" s="41"/>
      <c r="C3176" s="41"/>
      <c r="D3176" s="41"/>
    </row>
    <row r="3177" spans="2:4" x14ac:dyDescent="0.2">
      <c r="B3177" s="41"/>
      <c r="C3177" s="41"/>
      <c r="D3177" s="41"/>
    </row>
    <row r="3178" spans="2:4" x14ac:dyDescent="0.2">
      <c r="B3178" s="41"/>
      <c r="C3178" s="41"/>
      <c r="D3178" s="41"/>
    </row>
    <row r="3179" spans="2:4" x14ac:dyDescent="0.2">
      <c r="B3179" s="41"/>
      <c r="C3179" s="41"/>
      <c r="D3179" s="41"/>
    </row>
    <row r="3180" spans="2:4" x14ac:dyDescent="0.2">
      <c r="B3180" s="41"/>
      <c r="C3180" s="41"/>
      <c r="D3180" s="41"/>
    </row>
    <row r="3181" spans="2:4" x14ac:dyDescent="0.2">
      <c r="B3181" s="41"/>
      <c r="C3181" s="41"/>
      <c r="D3181" s="41"/>
    </row>
    <row r="3182" spans="2:4" x14ac:dyDescent="0.2">
      <c r="B3182" s="41"/>
      <c r="C3182" s="41"/>
      <c r="D3182" s="41"/>
    </row>
    <row r="3183" spans="2:4" x14ac:dyDescent="0.2">
      <c r="B3183" s="41"/>
      <c r="C3183" s="41"/>
      <c r="D3183" s="41"/>
    </row>
    <row r="3184" spans="2:4" x14ac:dyDescent="0.2">
      <c r="B3184" s="41"/>
      <c r="C3184" s="41"/>
      <c r="D3184" s="41"/>
    </row>
    <row r="3185" spans="2:4" x14ac:dyDescent="0.2">
      <c r="B3185" s="41"/>
      <c r="C3185" s="41"/>
      <c r="D3185" s="41"/>
    </row>
    <row r="3186" spans="2:4" x14ac:dyDescent="0.2">
      <c r="B3186" s="41"/>
      <c r="C3186" s="41"/>
      <c r="D3186" s="41"/>
    </row>
    <row r="3187" spans="2:4" x14ac:dyDescent="0.2">
      <c r="B3187" s="41"/>
      <c r="C3187" s="41"/>
      <c r="D3187" s="41"/>
    </row>
    <row r="3188" spans="2:4" x14ac:dyDescent="0.2">
      <c r="B3188" s="41"/>
      <c r="C3188" s="41"/>
      <c r="D3188" s="41"/>
    </row>
    <row r="3189" spans="2:4" x14ac:dyDescent="0.2">
      <c r="B3189" s="41"/>
      <c r="C3189" s="41"/>
      <c r="D3189" s="41"/>
    </row>
    <row r="3190" spans="2:4" x14ac:dyDescent="0.2">
      <c r="B3190" s="41"/>
      <c r="C3190" s="41"/>
      <c r="D3190" s="41"/>
    </row>
    <row r="3191" spans="2:4" x14ac:dyDescent="0.2">
      <c r="B3191" s="41"/>
      <c r="C3191" s="41"/>
      <c r="D3191" s="41"/>
    </row>
    <row r="3192" spans="2:4" x14ac:dyDescent="0.2">
      <c r="B3192" s="41"/>
      <c r="C3192" s="41"/>
      <c r="D3192" s="41"/>
    </row>
    <row r="3193" spans="2:4" x14ac:dyDescent="0.2">
      <c r="B3193" s="41"/>
      <c r="C3193" s="41"/>
      <c r="D3193" s="41"/>
    </row>
    <row r="3194" spans="2:4" x14ac:dyDescent="0.2">
      <c r="B3194" s="41"/>
      <c r="C3194" s="41"/>
      <c r="D3194" s="41"/>
    </row>
    <row r="3195" spans="2:4" x14ac:dyDescent="0.2">
      <c r="B3195" s="41"/>
      <c r="C3195" s="41"/>
      <c r="D3195" s="41"/>
    </row>
    <row r="3196" spans="2:4" x14ac:dyDescent="0.2">
      <c r="B3196" s="41"/>
      <c r="C3196" s="41"/>
      <c r="D3196" s="41"/>
    </row>
    <row r="3197" spans="2:4" x14ac:dyDescent="0.2">
      <c r="B3197" s="41"/>
      <c r="C3197" s="41"/>
      <c r="D3197" s="41"/>
    </row>
    <row r="3198" spans="2:4" x14ac:dyDescent="0.2">
      <c r="B3198" s="41"/>
      <c r="C3198" s="41"/>
      <c r="D3198" s="41"/>
    </row>
    <row r="3199" spans="2:4" x14ac:dyDescent="0.2">
      <c r="B3199" s="41"/>
      <c r="C3199" s="41"/>
      <c r="D3199" s="41"/>
    </row>
    <row r="3200" spans="2:4" x14ac:dyDescent="0.2">
      <c r="B3200" s="41"/>
      <c r="C3200" s="41"/>
      <c r="D3200" s="41"/>
    </row>
    <row r="3201" spans="2:4" x14ac:dyDescent="0.2">
      <c r="B3201" s="41"/>
      <c r="C3201" s="41"/>
      <c r="D3201" s="41"/>
    </row>
    <row r="3202" spans="2:4" x14ac:dyDescent="0.2">
      <c r="B3202" s="41"/>
      <c r="C3202" s="41"/>
      <c r="D3202" s="41"/>
    </row>
    <row r="3203" spans="2:4" x14ac:dyDescent="0.2">
      <c r="B3203" s="41"/>
      <c r="C3203" s="41"/>
      <c r="D3203" s="41"/>
    </row>
    <row r="3204" spans="2:4" x14ac:dyDescent="0.2">
      <c r="B3204" s="41"/>
      <c r="C3204" s="41"/>
      <c r="D3204" s="41"/>
    </row>
    <row r="3205" spans="2:4" x14ac:dyDescent="0.2">
      <c r="B3205" s="41"/>
      <c r="C3205" s="41"/>
      <c r="D3205" s="41"/>
    </row>
    <row r="3206" spans="2:4" x14ac:dyDescent="0.2">
      <c r="B3206" s="41"/>
      <c r="C3206" s="41"/>
      <c r="D3206" s="41"/>
    </row>
    <row r="3207" spans="2:4" x14ac:dyDescent="0.2">
      <c r="B3207" s="41"/>
      <c r="C3207" s="41"/>
      <c r="D3207" s="41"/>
    </row>
    <row r="3208" spans="2:4" x14ac:dyDescent="0.2">
      <c r="B3208" s="41"/>
      <c r="C3208" s="41"/>
      <c r="D3208" s="41"/>
    </row>
    <row r="3209" spans="2:4" x14ac:dyDescent="0.2">
      <c r="B3209" s="41"/>
      <c r="C3209" s="41"/>
      <c r="D3209" s="41"/>
    </row>
    <row r="3210" spans="2:4" x14ac:dyDescent="0.2">
      <c r="B3210" s="41"/>
      <c r="C3210" s="41"/>
      <c r="D3210" s="41"/>
    </row>
    <row r="3211" spans="2:4" x14ac:dyDescent="0.2">
      <c r="B3211" s="41"/>
      <c r="C3211" s="41"/>
      <c r="D3211" s="41"/>
    </row>
    <row r="3212" spans="2:4" x14ac:dyDescent="0.2">
      <c r="B3212" s="41"/>
      <c r="C3212" s="41"/>
      <c r="D3212" s="41"/>
    </row>
    <row r="3213" spans="2:4" x14ac:dyDescent="0.2">
      <c r="B3213" s="41"/>
      <c r="C3213" s="41"/>
      <c r="D3213" s="41"/>
    </row>
    <row r="3214" spans="2:4" x14ac:dyDescent="0.2">
      <c r="B3214" s="41"/>
      <c r="C3214" s="41"/>
      <c r="D3214" s="41"/>
    </row>
    <row r="3215" spans="2:4" x14ac:dyDescent="0.2">
      <c r="B3215" s="41"/>
      <c r="C3215" s="41"/>
      <c r="D3215" s="41"/>
    </row>
    <row r="3216" spans="2:4" x14ac:dyDescent="0.2">
      <c r="B3216" s="41"/>
      <c r="C3216" s="41"/>
      <c r="D3216" s="41"/>
    </row>
    <row r="3217" spans="2:4" x14ac:dyDescent="0.2">
      <c r="B3217" s="41"/>
      <c r="C3217" s="41"/>
      <c r="D3217" s="41"/>
    </row>
    <row r="3218" spans="2:4" x14ac:dyDescent="0.2">
      <c r="B3218" s="41"/>
      <c r="C3218" s="41"/>
      <c r="D3218" s="41"/>
    </row>
    <row r="3219" spans="2:4" x14ac:dyDescent="0.2">
      <c r="B3219" s="41"/>
      <c r="C3219" s="41"/>
      <c r="D3219" s="41"/>
    </row>
    <row r="3220" spans="2:4" x14ac:dyDescent="0.2">
      <c r="B3220" s="41"/>
      <c r="C3220" s="41"/>
      <c r="D3220" s="41"/>
    </row>
    <row r="3221" spans="2:4" x14ac:dyDescent="0.2">
      <c r="B3221" s="41"/>
      <c r="C3221" s="41"/>
      <c r="D3221" s="41"/>
    </row>
    <row r="3222" spans="2:4" x14ac:dyDescent="0.2">
      <c r="B3222" s="41"/>
      <c r="C3222" s="41"/>
      <c r="D3222" s="41"/>
    </row>
    <row r="3223" spans="2:4" x14ac:dyDescent="0.2">
      <c r="B3223" s="41"/>
      <c r="C3223" s="41"/>
      <c r="D3223" s="41"/>
    </row>
    <row r="3224" spans="2:4" x14ac:dyDescent="0.2">
      <c r="B3224" s="41"/>
      <c r="C3224" s="41"/>
      <c r="D3224" s="41"/>
    </row>
    <row r="3225" spans="2:4" x14ac:dyDescent="0.2">
      <c r="B3225" s="41"/>
      <c r="C3225" s="41"/>
      <c r="D3225" s="41"/>
    </row>
    <row r="3226" spans="2:4" x14ac:dyDescent="0.2">
      <c r="B3226" s="41"/>
      <c r="C3226" s="41"/>
      <c r="D3226" s="41"/>
    </row>
    <row r="3227" spans="2:4" x14ac:dyDescent="0.2">
      <c r="B3227" s="41"/>
      <c r="C3227" s="41"/>
      <c r="D3227" s="41"/>
    </row>
    <row r="3228" spans="2:4" x14ac:dyDescent="0.2">
      <c r="B3228" s="41"/>
      <c r="C3228" s="41"/>
      <c r="D3228" s="41"/>
    </row>
    <row r="3229" spans="2:4" x14ac:dyDescent="0.2">
      <c r="B3229" s="41"/>
      <c r="C3229" s="41"/>
      <c r="D3229" s="41"/>
    </row>
    <row r="3230" spans="2:4" x14ac:dyDescent="0.2">
      <c r="B3230" s="41"/>
      <c r="C3230" s="41"/>
      <c r="D3230" s="41"/>
    </row>
    <row r="3231" spans="2:4" x14ac:dyDescent="0.2">
      <c r="B3231" s="41"/>
      <c r="C3231" s="41"/>
      <c r="D3231" s="41"/>
    </row>
    <row r="3232" spans="2:4" x14ac:dyDescent="0.2">
      <c r="B3232" s="41"/>
      <c r="C3232" s="41"/>
      <c r="D3232" s="41"/>
    </row>
    <row r="3233" spans="2:4" x14ac:dyDescent="0.2">
      <c r="B3233" s="41"/>
      <c r="C3233" s="41"/>
      <c r="D3233" s="41"/>
    </row>
    <row r="3234" spans="2:4" x14ac:dyDescent="0.2">
      <c r="B3234" s="41"/>
      <c r="C3234" s="41"/>
      <c r="D3234" s="41"/>
    </row>
    <row r="3235" spans="2:4" x14ac:dyDescent="0.2">
      <c r="B3235" s="41"/>
      <c r="C3235" s="41"/>
      <c r="D3235" s="41"/>
    </row>
    <row r="3236" spans="2:4" x14ac:dyDescent="0.2">
      <c r="B3236" s="41"/>
      <c r="C3236" s="41"/>
      <c r="D3236" s="41"/>
    </row>
    <row r="3237" spans="2:4" x14ac:dyDescent="0.2">
      <c r="B3237" s="41"/>
      <c r="C3237" s="41"/>
      <c r="D3237" s="41"/>
    </row>
    <row r="3238" spans="2:4" x14ac:dyDescent="0.2">
      <c r="B3238" s="41"/>
      <c r="C3238" s="41"/>
      <c r="D3238" s="41"/>
    </row>
    <row r="3239" spans="2:4" x14ac:dyDescent="0.2">
      <c r="B3239" s="41"/>
      <c r="C3239" s="41"/>
      <c r="D3239" s="41"/>
    </row>
    <row r="3240" spans="2:4" x14ac:dyDescent="0.2">
      <c r="B3240" s="41"/>
      <c r="C3240" s="41"/>
      <c r="D3240" s="41"/>
    </row>
    <row r="3241" spans="2:4" x14ac:dyDescent="0.2">
      <c r="B3241" s="41"/>
      <c r="C3241" s="41"/>
      <c r="D3241" s="41"/>
    </row>
    <row r="3242" spans="2:4" x14ac:dyDescent="0.2">
      <c r="B3242" s="41"/>
      <c r="C3242" s="41"/>
      <c r="D3242" s="41"/>
    </row>
    <row r="3243" spans="2:4" x14ac:dyDescent="0.2">
      <c r="B3243" s="41"/>
      <c r="C3243" s="41"/>
      <c r="D3243" s="41"/>
    </row>
    <row r="3244" spans="2:4" x14ac:dyDescent="0.2">
      <c r="B3244" s="41"/>
      <c r="C3244" s="41"/>
      <c r="D3244" s="41"/>
    </row>
    <row r="3245" spans="2:4" x14ac:dyDescent="0.2">
      <c r="B3245" s="41"/>
      <c r="C3245" s="41"/>
      <c r="D3245" s="41"/>
    </row>
    <row r="3246" spans="2:4" x14ac:dyDescent="0.2">
      <c r="B3246" s="41"/>
      <c r="C3246" s="41"/>
      <c r="D3246" s="41"/>
    </row>
    <row r="3247" spans="2:4" x14ac:dyDescent="0.2">
      <c r="B3247" s="41"/>
      <c r="C3247" s="41"/>
      <c r="D3247" s="41"/>
    </row>
    <row r="3248" spans="2:4" x14ac:dyDescent="0.2">
      <c r="B3248" s="41"/>
      <c r="C3248" s="41"/>
      <c r="D3248" s="41"/>
    </row>
    <row r="3249" spans="2:4" x14ac:dyDescent="0.2">
      <c r="B3249" s="41"/>
      <c r="C3249" s="41"/>
      <c r="D3249" s="41"/>
    </row>
    <row r="3250" spans="2:4" x14ac:dyDescent="0.2">
      <c r="B3250" s="41"/>
      <c r="C3250" s="41"/>
      <c r="D3250" s="41"/>
    </row>
    <row r="3251" spans="2:4" x14ac:dyDescent="0.2">
      <c r="B3251" s="41"/>
      <c r="C3251" s="41"/>
      <c r="D3251" s="41"/>
    </row>
    <row r="3252" spans="2:4" x14ac:dyDescent="0.2">
      <c r="B3252" s="41"/>
      <c r="C3252" s="41"/>
      <c r="D3252" s="41"/>
    </row>
    <row r="3253" spans="2:4" x14ac:dyDescent="0.2">
      <c r="B3253" s="41"/>
      <c r="C3253" s="41"/>
      <c r="D3253" s="41"/>
    </row>
    <row r="3254" spans="2:4" x14ac:dyDescent="0.2">
      <c r="B3254" s="41"/>
      <c r="C3254" s="41"/>
      <c r="D3254" s="41"/>
    </row>
    <row r="3255" spans="2:4" x14ac:dyDescent="0.2">
      <c r="B3255" s="41"/>
      <c r="C3255" s="41"/>
      <c r="D3255" s="41"/>
    </row>
    <row r="3256" spans="2:4" x14ac:dyDescent="0.2">
      <c r="B3256" s="41"/>
      <c r="C3256" s="41"/>
      <c r="D3256" s="41"/>
    </row>
    <row r="3257" spans="2:4" x14ac:dyDescent="0.2">
      <c r="B3257" s="41"/>
      <c r="C3257" s="41"/>
      <c r="D3257" s="41"/>
    </row>
    <row r="3258" spans="2:4" x14ac:dyDescent="0.2">
      <c r="B3258" s="41"/>
      <c r="C3258" s="41"/>
      <c r="D3258" s="41"/>
    </row>
    <row r="3259" spans="2:4" x14ac:dyDescent="0.2">
      <c r="B3259" s="41"/>
      <c r="C3259" s="41"/>
      <c r="D3259" s="41"/>
    </row>
    <row r="3260" spans="2:4" x14ac:dyDescent="0.2">
      <c r="B3260" s="41"/>
      <c r="C3260" s="41"/>
      <c r="D3260" s="41"/>
    </row>
    <row r="3261" spans="2:4" x14ac:dyDescent="0.2">
      <c r="B3261" s="41"/>
      <c r="C3261" s="41"/>
      <c r="D3261" s="41"/>
    </row>
    <row r="3262" spans="2:4" x14ac:dyDescent="0.2">
      <c r="B3262" s="41"/>
      <c r="C3262" s="41"/>
      <c r="D3262" s="41"/>
    </row>
    <row r="3263" spans="2:4" x14ac:dyDescent="0.2">
      <c r="B3263" s="41"/>
      <c r="C3263" s="41"/>
      <c r="D3263" s="41"/>
    </row>
    <row r="3264" spans="2:4" x14ac:dyDescent="0.2">
      <c r="B3264" s="41"/>
      <c r="C3264" s="41"/>
      <c r="D3264" s="41"/>
    </row>
    <row r="3265" spans="2:4" x14ac:dyDescent="0.2">
      <c r="B3265" s="41"/>
      <c r="C3265" s="41"/>
      <c r="D3265" s="41"/>
    </row>
    <row r="3266" spans="2:4" x14ac:dyDescent="0.2">
      <c r="B3266" s="41"/>
      <c r="C3266" s="41"/>
      <c r="D3266" s="41"/>
    </row>
    <row r="3267" spans="2:4" x14ac:dyDescent="0.2">
      <c r="B3267" s="41"/>
      <c r="C3267" s="41"/>
      <c r="D3267" s="41"/>
    </row>
    <row r="3268" spans="2:4" x14ac:dyDescent="0.2">
      <c r="B3268" s="41"/>
      <c r="C3268" s="41"/>
      <c r="D3268" s="41"/>
    </row>
    <row r="3269" spans="2:4" x14ac:dyDescent="0.2">
      <c r="B3269" s="41"/>
      <c r="C3269" s="41"/>
      <c r="D3269" s="41"/>
    </row>
    <row r="3270" spans="2:4" x14ac:dyDescent="0.2">
      <c r="B3270" s="41"/>
      <c r="C3270" s="41"/>
      <c r="D3270" s="41"/>
    </row>
    <row r="3271" spans="2:4" x14ac:dyDescent="0.2">
      <c r="B3271" s="41"/>
      <c r="C3271" s="41"/>
      <c r="D3271" s="41"/>
    </row>
    <row r="3272" spans="2:4" x14ac:dyDescent="0.2">
      <c r="B3272" s="41"/>
      <c r="C3272" s="41"/>
      <c r="D3272" s="41"/>
    </row>
    <row r="3273" spans="2:4" x14ac:dyDescent="0.2">
      <c r="B3273" s="41"/>
      <c r="C3273" s="41"/>
      <c r="D3273" s="41"/>
    </row>
    <row r="3274" spans="2:4" x14ac:dyDescent="0.2">
      <c r="B3274" s="41"/>
      <c r="C3274" s="41"/>
      <c r="D3274" s="41"/>
    </row>
    <row r="3275" spans="2:4" x14ac:dyDescent="0.2">
      <c r="B3275" s="41"/>
      <c r="C3275" s="41"/>
      <c r="D3275" s="41"/>
    </row>
    <row r="3276" spans="2:4" x14ac:dyDescent="0.2">
      <c r="B3276" s="41"/>
      <c r="C3276" s="41"/>
      <c r="D3276" s="41"/>
    </row>
    <row r="3277" spans="2:4" x14ac:dyDescent="0.2">
      <c r="B3277" s="41"/>
      <c r="C3277" s="41"/>
      <c r="D3277" s="41"/>
    </row>
    <row r="3278" spans="2:4" x14ac:dyDescent="0.2">
      <c r="B3278" s="41"/>
      <c r="C3278" s="41"/>
      <c r="D3278" s="41"/>
    </row>
    <row r="3279" spans="2:4" x14ac:dyDescent="0.2">
      <c r="B3279" s="41"/>
      <c r="C3279" s="41"/>
      <c r="D3279" s="41"/>
    </row>
    <row r="3280" spans="2:4" x14ac:dyDescent="0.2">
      <c r="B3280" s="41"/>
      <c r="C3280" s="41"/>
      <c r="D3280" s="41"/>
    </row>
    <row r="3281" spans="2:4" x14ac:dyDescent="0.2">
      <c r="B3281" s="41"/>
      <c r="C3281" s="41"/>
      <c r="D3281" s="41"/>
    </row>
    <row r="3282" spans="2:4" x14ac:dyDescent="0.2">
      <c r="B3282" s="41"/>
      <c r="C3282" s="41"/>
      <c r="D3282" s="41"/>
    </row>
    <row r="3283" spans="2:4" x14ac:dyDescent="0.2">
      <c r="B3283" s="41"/>
      <c r="C3283" s="41"/>
      <c r="D3283" s="41"/>
    </row>
    <row r="3284" spans="2:4" x14ac:dyDescent="0.2">
      <c r="B3284" s="41"/>
      <c r="C3284" s="41"/>
      <c r="D3284" s="41"/>
    </row>
    <row r="3285" spans="2:4" x14ac:dyDescent="0.2">
      <c r="B3285" s="41"/>
      <c r="C3285" s="41"/>
      <c r="D3285" s="41"/>
    </row>
    <row r="3286" spans="2:4" x14ac:dyDescent="0.2">
      <c r="B3286" s="41"/>
      <c r="C3286" s="41"/>
      <c r="D3286" s="41"/>
    </row>
    <row r="3287" spans="2:4" x14ac:dyDescent="0.2">
      <c r="B3287" s="41"/>
      <c r="C3287" s="41"/>
      <c r="D3287" s="41"/>
    </row>
    <row r="3288" spans="2:4" x14ac:dyDescent="0.2">
      <c r="B3288" s="41"/>
      <c r="C3288" s="41"/>
      <c r="D3288" s="41"/>
    </row>
    <row r="3289" spans="2:4" x14ac:dyDescent="0.2">
      <c r="B3289" s="41"/>
      <c r="C3289" s="41"/>
      <c r="D3289" s="41"/>
    </row>
    <row r="3290" spans="2:4" x14ac:dyDescent="0.2">
      <c r="B3290" s="41"/>
      <c r="C3290" s="41"/>
      <c r="D3290" s="41"/>
    </row>
    <row r="3291" spans="2:4" x14ac:dyDescent="0.2">
      <c r="B3291" s="41"/>
      <c r="C3291" s="41"/>
      <c r="D3291" s="41"/>
    </row>
    <row r="3292" spans="2:4" x14ac:dyDescent="0.2">
      <c r="B3292" s="41"/>
      <c r="C3292" s="41"/>
      <c r="D3292" s="41"/>
    </row>
    <row r="3293" spans="2:4" x14ac:dyDescent="0.2">
      <c r="B3293" s="41"/>
      <c r="C3293" s="41"/>
      <c r="D3293" s="41"/>
    </row>
    <row r="3294" spans="2:4" x14ac:dyDescent="0.2">
      <c r="B3294" s="41"/>
      <c r="C3294" s="41"/>
      <c r="D3294" s="41"/>
    </row>
    <row r="3295" spans="2:4" x14ac:dyDescent="0.2">
      <c r="B3295" s="41"/>
      <c r="C3295" s="41"/>
      <c r="D3295" s="41"/>
    </row>
    <row r="3296" spans="2:4" x14ac:dyDescent="0.2">
      <c r="B3296" s="41"/>
      <c r="C3296" s="41"/>
      <c r="D3296" s="41"/>
    </row>
    <row r="3297" spans="2:4" x14ac:dyDescent="0.2">
      <c r="B3297" s="41"/>
      <c r="C3297" s="41"/>
      <c r="D3297" s="41"/>
    </row>
    <row r="3298" spans="2:4" x14ac:dyDescent="0.2">
      <c r="B3298" s="41"/>
      <c r="C3298" s="41"/>
      <c r="D3298" s="41"/>
    </row>
    <row r="3299" spans="2:4" x14ac:dyDescent="0.2">
      <c r="B3299" s="41"/>
      <c r="C3299" s="41"/>
      <c r="D3299" s="41"/>
    </row>
    <row r="3300" spans="2:4" x14ac:dyDescent="0.2">
      <c r="B3300" s="41"/>
      <c r="C3300" s="41"/>
      <c r="D3300" s="41"/>
    </row>
    <row r="3301" spans="2:4" x14ac:dyDescent="0.2">
      <c r="B3301" s="41"/>
      <c r="C3301" s="41"/>
      <c r="D3301" s="41"/>
    </row>
    <row r="3302" spans="2:4" x14ac:dyDescent="0.2">
      <c r="B3302" s="41"/>
      <c r="C3302" s="41"/>
      <c r="D3302" s="41"/>
    </row>
    <row r="3303" spans="2:4" x14ac:dyDescent="0.2">
      <c r="B3303" s="41"/>
      <c r="C3303" s="41"/>
      <c r="D3303" s="41"/>
    </row>
    <row r="3304" spans="2:4" x14ac:dyDescent="0.2">
      <c r="B3304" s="41"/>
      <c r="C3304" s="41"/>
      <c r="D3304" s="41"/>
    </row>
    <row r="3305" spans="2:4" x14ac:dyDescent="0.2">
      <c r="B3305" s="41"/>
      <c r="C3305" s="41"/>
      <c r="D3305" s="41"/>
    </row>
    <row r="3306" spans="2:4" x14ac:dyDescent="0.2">
      <c r="B3306" s="41"/>
      <c r="C3306" s="41"/>
      <c r="D3306" s="41"/>
    </row>
    <row r="3307" spans="2:4" x14ac:dyDescent="0.2">
      <c r="B3307" s="41"/>
      <c r="C3307" s="41"/>
      <c r="D3307" s="41"/>
    </row>
    <row r="3308" spans="2:4" x14ac:dyDescent="0.2">
      <c r="B3308" s="41"/>
      <c r="C3308" s="41"/>
      <c r="D3308" s="41"/>
    </row>
    <row r="3309" spans="2:4" x14ac:dyDescent="0.2">
      <c r="B3309" s="41"/>
      <c r="C3309" s="41"/>
      <c r="D3309" s="41"/>
    </row>
    <row r="3310" spans="2:4" x14ac:dyDescent="0.2">
      <c r="B3310" s="41"/>
      <c r="C3310" s="41"/>
      <c r="D3310" s="41"/>
    </row>
    <row r="3311" spans="2:4" x14ac:dyDescent="0.2">
      <c r="B3311" s="41"/>
      <c r="C3311" s="41"/>
      <c r="D3311" s="41"/>
    </row>
    <row r="3312" spans="2:4" x14ac:dyDescent="0.2">
      <c r="B3312" s="41"/>
      <c r="C3312" s="41"/>
      <c r="D3312" s="41"/>
    </row>
    <row r="3313" spans="2:4" x14ac:dyDescent="0.2">
      <c r="B3313" s="41"/>
      <c r="C3313" s="41"/>
      <c r="D3313" s="41"/>
    </row>
    <row r="3314" spans="2:4" x14ac:dyDescent="0.2">
      <c r="B3314" s="41"/>
      <c r="C3314" s="41"/>
      <c r="D3314" s="41"/>
    </row>
    <row r="3315" spans="2:4" x14ac:dyDescent="0.2">
      <c r="B3315" s="41"/>
      <c r="C3315" s="41"/>
      <c r="D3315" s="41"/>
    </row>
    <row r="3316" spans="2:4" x14ac:dyDescent="0.2">
      <c r="B3316" s="41"/>
      <c r="C3316" s="41"/>
      <c r="D3316" s="41"/>
    </row>
    <row r="3317" spans="2:4" x14ac:dyDescent="0.2">
      <c r="B3317" s="41"/>
      <c r="C3317" s="41"/>
      <c r="D3317" s="41"/>
    </row>
    <row r="3318" spans="2:4" x14ac:dyDescent="0.2">
      <c r="B3318" s="41"/>
      <c r="C3318" s="41"/>
      <c r="D3318" s="41"/>
    </row>
    <row r="3319" spans="2:4" x14ac:dyDescent="0.2">
      <c r="B3319" s="41"/>
      <c r="C3319" s="41"/>
      <c r="D3319" s="41"/>
    </row>
    <row r="3320" spans="2:4" x14ac:dyDescent="0.2">
      <c r="B3320" s="41"/>
      <c r="C3320" s="41"/>
      <c r="D3320" s="41"/>
    </row>
    <row r="3321" spans="2:4" x14ac:dyDescent="0.2">
      <c r="B3321" s="41"/>
      <c r="C3321" s="41"/>
      <c r="D3321" s="41"/>
    </row>
    <row r="3322" spans="2:4" x14ac:dyDescent="0.2">
      <c r="B3322" s="41"/>
      <c r="C3322" s="41"/>
      <c r="D3322" s="41"/>
    </row>
    <row r="3323" spans="2:4" x14ac:dyDescent="0.2">
      <c r="B3323" s="41"/>
      <c r="C3323" s="41"/>
      <c r="D3323" s="41"/>
    </row>
    <row r="3324" spans="2:4" x14ac:dyDescent="0.2">
      <c r="B3324" s="41"/>
      <c r="C3324" s="41"/>
      <c r="D3324" s="41"/>
    </row>
    <row r="3325" spans="2:4" x14ac:dyDescent="0.2">
      <c r="B3325" s="41"/>
      <c r="C3325" s="41"/>
      <c r="D3325" s="41"/>
    </row>
    <row r="3326" spans="2:4" x14ac:dyDescent="0.2">
      <c r="B3326" s="41"/>
      <c r="C3326" s="41"/>
      <c r="D3326" s="41"/>
    </row>
    <row r="3327" spans="2:4" x14ac:dyDescent="0.2">
      <c r="B3327" s="41"/>
      <c r="C3327" s="41"/>
      <c r="D3327" s="41"/>
    </row>
    <row r="3328" spans="2:4" x14ac:dyDescent="0.2">
      <c r="B3328" s="41"/>
      <c r="C3328" s="41"/>
      <c r="D3328" s="41"/>
    </row>
    <row r="3329" spans="2:4" x14ac:dyDescent="0.2">
      <c r="B3329" s="41"/>
      <c r="C3329" s="41"/>
      <c r="D3329" s="41"/>
    </row>
    <row r="3330" spans="2:4" x14ac:dyDescent="0.2">
      <c r="B3330" s="41"/>
      <c r="C3330" s="41"/>
      <c r="D3330" s="41"/>
    </row>
    <row r="3331" spans="2:4" x14ac:dyDescent="0.2">
      <c r="B3331" s="41"/>
      <c r="C3331" s="41"/>
      <c r="D3331" s="41"/>
    </row>
    <row r="3332" spans="2:4" x14ac:dyDescent="0.2">
      <c r="B3332" s="41"/>
      <c r="C3332" s="41"/>
      <c r="D3332" s="41"/>
    </row>
    <row r="3333" spans="2:4" x14ac:dyDescent="0.2">
      <c r="B3333" s="41"/>
      <c r="C3333" s="41"/>
      <c r="D3333" s="41"/>
    </row>
    <row r="3334" spans="2:4" x14ac:dyDescent="0.2">
      <c r="B3334" s="41"/>
      <c r="C3334" s="41"/>
      <c r="D3334" s="41"/>
    </row>
    <row r="3335" spans="2:4" x14ac:dyDescent="0.2">
      <c r="B3335" s="41"/>
      <c r="C3335" s="41"/>
      <c r="D3335" s="41"/>
    </row>
    <row r="3336" spans="2:4" x14ac:dyDescent="0.2">
      <c r="B3336" s="41"/>
      <c r="C3336" s="41"/>
      <c r="D3336" s="41"/>
    </row>
    <row r="3337" spans="2:4" x14ac:dyDescent="0.2">
      <c r="B3337" s="41"/>
      <c r="C3337" s="41"/>
      <c r="D3337" s="41"/>
    </row>
    <row r="3338" spans="2:4" x14ac:dyDescent="0.2">
      <c r="B3338" s="41"/>
      <c r="C3338" s="41"/>
      <c r="D3338" s="41"/>
    </row>
    <row r="3339" spans="2:4" x14ac:dyDescent="0.2">
      <c r="B3339" s="41"/>
      <c r="C3339" s="41"/>
      <c r="D3339" s="41"/>
    </row>
    <row r="3340" spans="2:4" x14ac:dyDescent="0.2">
      <c r="B3340" s="41"/>
      <c r="C3340" s="41"/>
      <c r="D3340" s="41"/>
    </row>
    <row r="3341" spans="2:4" x14ac:dyDescent="0.2">
      <c r="B3341" s="41"/>
      <c r="C3341" s="41"/>
      <c r="D3341" s="41"/>
    </row>
    <row r="3342" spans="2:4" x14ac:dyDescent="0.2">
      <c r="B3342" s="41"/>
      <c r="C3342" s="41"/>
      <c r="D3342" s="41"/>
    </row>
    <row r="3343" spans="2:4" x14ac:dyDescent="0.2">
      <c r="B3343" s="41"/>
      <c r="C3343" s="41"/>
      <c r="D3343" s="41"/>
    </row>
    <row r="3344" spans="2:4" x14ac:dyDescent="0.2">
      <c r="B3344" s="41"/>
      <c r="C3344" s="41"/>
      <c r="D3344" s="41"/>
    </row>
    <row r="3345" spans="2:4" x14ac:dyDescent="0.2">
      <c r="B3345" s="41"/>
      <c r="C3345" s="41"/>
      <c r="D3345" s="41"/>
    </row>
    <row r="3346" spans="2:4" x14ac:dyDescent="0.2">
      <c r="B3346" s="41"/>
      <c r="C3346" s="41"/>
      <c r="D3346" s="41"/>
    </row>
    <row r="3347" spans="2:4" x14ac:dyDescent="0.2">
      <c r="B3347" s="41"/>
      <c r="C3347" s="41"/>
      <c r="D3347" s="41"/>
    </row>
    <row r="3348" spans="2:4" x14ac:dyDescent="0.2">
      <c r="B3348" s="41"/>
      <c r="C3348" s="41"/>
      <c r="D3348" s="41"/>
    </row>
    <row r="3349" spans="2:4" x14ac:dyDescent="0.2">
      <c r="B3349" s="41"/>
      <c r="C3349" s="41"/>
      <c r="D3349" s="41"/>
    </row>
    <row r="3350" spans="2:4" x14ac:dyDescent="0.2">
      <c r="B3350" s="41"/>
      <c r="C3350" s="41"/>
      <c r="D3350" s="41"/>
    </row>
    <row r="3351" spans="2:4" x14ac:dyDescent="0.2">
      <c r="B3351" s="41"/>
      <c r="C3351" s="41"/>
      <c r="D3351" s="41"/>
    </row>
    <row r="3352" spans="2:4" x14ac:dyDescent="0.2">
      <c r="B3352" s="41"/>
      <c r="C3352" s="41"/>
      <c r="D3352" s="41"/>
    </row>
    <row r="3353" spans="2:4" x14ac:dyDescent="0.2">
      <c r="B3353" s="41"/>
      <c r="C3353" s="41"/>
      <c r="D3353" s="41"/>
    </row>
    <row r="3354" spans="2:4" x14ac:dyDescent="0.2">
      <c r="B3354" s="41"/>
      <c r="C3354" s="41"/>
      <c r="D3354" s="41"/>
    </row>
    <row r="3355" spans="2:4" x14ac:dyDescent="0.2">
      <c r="B3355" s="41"/>
      <c r="C3355" s="41"/>
      <c r="D3355" s="41"/>
    </row>
    <row r="3356" spans="2:4" x14ac:dyDescent="0.2">
      <c r="B3356" s="41"/>
      <c r="C3356" s="41"/>
      <c r="D3356" s="41"/>
    </row>
    <row r="3357" spans="2:4" x14ac:dyDescent="0.2">
      <c r="B3357" s="41"/>
      <c r="C3357" s="41"/>
      <c r="D3357" s="41"/>
    </row>
    <row r="3358" spans="2:4" x14ac:dyDescent="0.2">
      <c r="B3358" s="41"/>
      <c r="C3358" s="41"/>
      <c r="D3358" s="41"/>
    </row>
    <row r="3359" spans="2:4" x14ac:dyDescent="0.2">
      <c r="B3359" s="41"/>
      <c r="C3359" s="41"/>
      <c r="D3359" s="41"/>
    </row>
    <row r="3360" spans="2:4" x14ac:dyDescent="0.2">
      <c r="B3360" s="41"/>
      <c r="C3360" s="41"/>
      <c r="D3360" s="41"/>
    </row>
    <row r="3361" spans="2:4" x14ac:dyDescent="0.2">
      <c r="B3361" s="41"/>
      <c r="C3361" s="41"/>
      <c r="D3361" s="41"/>
    </row>
    <row r="3362" spans="2:4" x14ac:dyDescent="0.2">
      <c r="B3362" s="41"/>
      <c r="C3362" s="41"/>
      <c r="D3362" s="41"/>
    </row>
    <row r="3363" spans="2:4" x14ac:dyDescent="0.2">
      <c r="B3363" s="41"/>
      <c r="C3363" s="41"/>
      <c r="D3363" s="41"/>
    </row>
    <row r="3364" spans="2:4" x14ac:dyDescent="0.2">
      <c r="B3364" s="41"/>
      <c r="C3364" s="41"/>
      <c r="D3364" s="41"/>
    </row>
    <row r="3365" spans="2:4" x14ac:dyDescent="0.2">
      <c r="B3365" s="41"/>
      <c r="C3365" s="41"/>
      <c r="D3365" s="41"/>
    </row>
    <row r="3366" spans="2:4" x14ac:dyDescent="0.2">
      <c r="B3366" s="41"/>
      <c r="C3366" s="41"/>
      <c r="D3366" s="41"/>
    </row>
    <row r="3367" spans="2:4" x14ac:dyDescent="0.2">
      <c r="B3367" s="41"/>
      <c r="C3367" s="41"/>
      <c r="D3367" s="41"/>
    </row>
    <row r="3368" spans="2:4" x14ac:dyDescent="0.2">
      <c r="B3368" s="41"/>
      <c r="C3368" s="41"/>
      <c r="D3368" s="41"/>
    </row>
    <row r="3369" spans="2:4" x14ac:dyDescent="0.2">
      <c r="B3369" s="41"/>
      <c r="C3369" s="41"/>
      <c r="D3369" s="41"/>
    </row>
    <row r="3370" spans="2:4" x14ac:dyDescent="0.2">
      <c r="B3370" s="41"/>
      <c r="C3370" s="41"/>
      <c r="D3370" s="41"/>
    </row>
    <row r="3371" spans="2:4" x14ac:dyDescent="0.2">
      <c r="B3371" s="41"/>
      <c r="C3371" s="41"/>
      <c r="D3371" s="41"/>
    </row>
    <row r="3372" spans="2:4" x14ac:dyDescent="0.2">
      <c r="B3372" s="41"/>
      <c r="C3372" s="41"/>
      <c r="D3372" s="41"/>
    </row>
    <row r="3373" spans="2:4" x14ac:dyDescent="0.2">
      <c r="B3373" s="41"/>
      <c r="C3373" s="41"/>
      <c r="D3373" s="41"/>
    </row>
    <row r="3374" spans="2:4" x14ac:dyDescent="0.2">
      <c r="B3374" s="41"/>
      <c r="C3374" s="41"/>
      <c r="D3374" s="41"/>
    </row>
    <row r="3375" spans="2:4" x14ac:dyDescent="0.2">
      <c r="B3375" s="41"/>
      <c r="C3375" s="41"/>
      <c r="D3375" s="41"/>
    </row>
    <row r="3376" spans="2:4" x14ac:dyDescent="0.2">
      <c r="B3376" s="41"/>
      <c r="C3376" s="41"/>
      <c r="D3376" s="41"/>
    </row>
    <row r="3377" spans="2:4" x14ac:dyDescent="0.2">
      <c r="B3377" s="41"/>
      <c r="C3377" s="41"/>
      <c r="D3377" s="41"/>
    </row>
    <row r="3378" spans="2:4" x14ac:dyDescent="0.2">
      <c r="B3378" s="41"/>
      <c r="C3378" s="41"/>
      <c r="D3378" s="41"/>
    </row>
    <row r="3379" spans="2:4" x14ac:dyDescent="0.2">
      <c r="B3379" s="41"/>
      <c r="C3379" s="41"/>
      <c r="D3379" s="41"/>
    </row>
    <row r="3380" spans="2:4" x14ac:dyDescent="0.2">
      <c r="B3380" s="41"/>
      <c r="C3380" s="41"/>
      <c r="D3380" s="41"/>
    </row>
    <row r="3381" spans="2:4" x14ac:dyDescent="0.2">
      <c r="B3381" s="41"/>
      <c r="C3381" s="41"/>
      <c r="D3381" s="41"/>
    </row>
    <row r="3382" spans="2:4" x14ac:dyDescent="0.2">
      <c r="B3382" s="41"/>
      <c r="C3382" s="41"/>
      <c r="D3382" s="41"/>
    </row>
    <row r="3383" spans="2:4" x14ac:dyDescent="0.2">
      <c r="B3383" s="41"/>
      <c r="C3383" s="41"/>
      <c r="D3383" s="41"/>
    </row>
    <row r="3384" spans="2:4" x14ac:dyDescent="0.2">
      <c r="B3384" s="41"/>
      <c r="C3384" s="41"/>
      <c r="D3384" s="41"/>
    </row>
    <row r="3385" spans="2:4" x14ac:dyDescent="0.2">
      <c r="B3385" s="41"/>
      <c r="C3385" s="41"/>
      <c r="D3385" s="41"/>
    </row>
    <row r="3386" spans="2:4" x14ac:dyDescent="0.2">
      <c r="B3386" s="41"/>
      <c r="C3386" s="41"/>
      <c r="D3386" s="41"/>
    </row>
    <row r="3387" spans="2:4" x14ac:dyDescent="0.2">
      <c r="B3387" s="41"/>
      <c r="C3387" s="41"/>
      <c r="D3387" s="41"/>
    </row>
    <row r="3388" spans="2:4" x14ac:dyDescent="0.2">
      <c r="B3388" s="41"/>
      <c r="C3388" s="41"/>
      <c r="D3388" s="41"/>
    </row>
    <row r="3389" spans="2:4" x14ac:dyDescent="0.2">
      <c r="B3389" s="41"/>
      <c r="C3389" s="41"/>
      <c r="D3389" s="41"/>
    </row>
    <row r="3390" spans="2:4" x14ac:dyDescent="0.2">
      <c r="B3390" s="41"/>
      <c r="C3390" s="41"/>
      <c r="D3390" s="41"/>
    </row>
    <row r="3391" spans="2:4" x14ac:dyDescent="0.2">
      <c r="B3391" s="41"/>
      <c r="C3391" s="41"/>
      <c r="D3391" s="41"/>
    </row>
    <row r="3392" spans="2:4" x14ac:dyDescent="0.2">
      <c r="B3392" s="41"/>
      <c r="C3392" s="41"/>
      <c r="D3392" s="41"/>
    </row>
    <row r="3393" spans="2:4" x14ac:dyDescent="0.2">
      <c r="B3393" s="41"/>
      <c r="C3393" s="41"/>
      <c r="D3393" s="41"/>
    </row>
    <row r="3394" spans="2:4" x14ac:dyDescent="0.2">
      <c r="B3394" s="41"/>
      <c r="C3394" s="41"/>
      <c r="D3394" s="41"/>
    </row>
    <row r="3395" spans="2:4" x14ac:dyDescent="0.2">
      <c r="B3395" s="41"/>
      <c r="C3395" s="41"/>
      <c r="D3395" s="41"/>
    </row>
    <row r="3396" spans="2:4" x14ac:dyDescent="0.2">
      <c r="B3396" s="41"/>
      <c r="C3396" s="41"/>
      <c r="D3396" s="41"/>
    </row>
    <row r="3397" spans="2:4" x14ac:dyDescent="0.2">
      <c r="B3397" s="41"/>
      <c r="C3397" s="41"/>
      <c r="D3397" s="41"/>
    </row>
    <row r="3398" spans="2:4" x14ac:dyDescent="0.2">
      <c r="B3398" s="41"/>
      <c r="C3398" s="41"/>
      <c r="D3398" s="41"/>
    </row>
    <row r="3399" spans="2:4" x14ac:dyDescent="0.2">
      <c r="B3399" s="41"/>
      <c r="C3399" s="41"/>
      <c r="D3399" s="41"/>
    </row>
    <row r="3400" spans="2:4" x14ac:dyDescent="0.2">
      <c r="B3400" s="41"/>
      <c r="C3400" s="41"/>
      <c r="D3400" s="41"/>
    </row>
    <row r="3401" spans="2:4" x14ac:dyDescent="0.2">
      <c r="B3401" s="41"/>
      <c r="C3401" s="41"/>
      <c r="D3401" s="41"/>
    </row>
    <row r="3402" spans="2:4" x14ac:dyDescent="0.2">
      <c r="B3402" s="41"/>
      <c r="C3402" s="41"/>
      <c r="D3402" s="41"/>
    </row>
    <row r="3403" spans="2:4" x14ac:dyDescent="0.2">
      <c r="B3403" s="41"/>
      <c r="C3403" s="41"/>
      <c r="D3403" s="41"/>
    </row>
    <row r="3404" spans="2:4" x14ac:dyDescent="0.2">
      <c r="B3404" s="41"/>
      <c r="C3404" s="41"/>
      <c r="D3404" s="41"/>
    </row>
    <row r="3405" spans="2:4" x14ac:dyDescent="0.2">
      <c r="B3405" s="41"/>
      <c r="C3405" s="41"/>
      <c r="D3405" s="41"/>
    </row>
    <row r="3406" spans="2:4" x14ac:dyDescent="0.2">
      <c r="B3406" s="41"/>
      <c r="C3406" s="41"/>
      <c r="D3406" s="41"/>
    </row>
    <row r="3407" spans="2:4" x14ac:dyDescent="0.2">
      <c r="B3407" s="41"/>
      <c r="C3407" s="41"/>
      <c r="D3407" s="41"/>
    </row>
    <row r="3408" spans="2:4" x14ac:dyDescent="0.2">
      <c r="B3408" s="41"/>
      <c r="C3408" s="41"/>
      <c r="D3408" s="41"/>
    </row>
    <row r="3409" spans="2:4" x14ac:dyDescent="0.2">
      <c r="B3409" s="41"/>
      <c r="C3409" s="41"/>
      <c r="D3409" s="41"/>
    </row>
    <row r="3410" spans="2:4" x14ac:dyDescent="0.2">
      <c r="B3410" s="41"/>
      <c r="C3410" s="41"/>
      <c r="D3410" s="41"/>
    </row>
    <row r="3411" spans="2:4" x14ac:dyDescent="0.2">
      <c r="B3411" s="41"/>
      <c r="C3411" s="41"/>
      <c r="D3411" s="41"/>
    </row>
    <row r="3412" spans="2:4" x14ac:dyDescent="0.2">
      <c r="B3412" s="41"/>
      <c r="C3412" s="41"/>
      <c r="D3412" s="41"/>
    </row>
    <row r="3413" spans="2:4" x14ac:dyDescent="0.2">
      <c r="B3413" s="41"/>
      <c r="C3413" s="41"/>
      <c r="D3413" s="41"/>
    </row>
    <row r="3414" spans="2:4" x14ac:dyDescent="0.2">
      <c r="B3414" s="41"/>
      <c r="C3414" s="41"/>
      <c r="D3414" s="41"/>
    </row>
    <row r="3415" spans="2:4" x14ac:dyDescent="0.2">
      <c r="B3415" s="41"/>
      <c r="C3415" s="41"/>
      <c r="D3415" s="41"/>
    </row>
    <row r="3416" spans="2:4" x14ac:dyDescent="0.2">
      <c r="B3416" s="41"/>
      <c r="C3416" s="41"/>
      <c r="D3416" s="41"/>
    </row>
    <row r="3417" spans="2:4" x14ac:dyDescent="0.2">
      <c r="B3417" s="41"/>
      <c r="C3417" s="41"/>
      <c r="D3417" s="41"/>
    </row>
    <row r="3418" spans="2:4" x14ac:dyDescent="0.2">
      <c r="B3418" s="41"/>
      <c r="C3418" s="41"/>
      <c r="D3418" s="41"/>
    </row>
    <row r="3419" spans="2:4" x14ac:dyDescent="0.2">
      <c r="B3419" s="41"/>
      <c r="C3419" s="41"/>
      <c r="D3419" s="41"/>
    </row>
    <row r="3420" spans="2:4" x14ac:dyDescent="0.2">
      <c r="B3420" s="41"/>
      <c r="C3420" s="41"/>
      <c r="D3420" s="41"/>
    </row>
    <row r="3421" spans="2:4" x14ac:dyDescent="0.2">
      <c r="B3421" s="41"/>
      <c r="C3421" s="41"/>
      <c r="D3421" s="41"/>
    </row>
    <row r="3422" spans="2:4" x14ac:dyDescent="0.2">
      <c r="B3422" s="41"/>
      <c r="C3422" s="41"/>
      <c r="D3422" s="41"/>
    </row>
    <row r="3423" spans="2:4" x14ac:dyDescent="0.2">
      <c r="B3423" s="41"/>
      <c r="C3423" s="41"/>
      <c r="D3423" s="41"/>
    </row>
    <row r="3424" spans="2:4" x14ac:dyDescent="0.2">
      <c r="B3424" s="41"/>
      <c r="C3424" s="41"/>
      <c r="D3424" s="41"/>
    </row>
    <row r="3425" spans="2:4" x14ac:dyDescent="0.2">
      <c r="B3425" s="41"/>
      <c r="C3425" s="41"/>
      <c r="D3425" s="41"/>
    </row>
    <row r="3426" spans="2:4" x14ac:dyDescent="0.2">
      <c r="B3426" s="41"/>
      <c r="C3426" s="41"/>
      <c r="D3426" s="41"/>
    </row>
    <row r="3427" spans="2:4" x14ac:dyDescent="0.2">
      <c r="B3427" s="41"/>
      <c r="C3427" s="41"/>
      <c r="D3427" s="41"/>
    </row>
    <row r="3428" spans="2:4" x14ac:dyDescent="0.2">
      <c r="B3428" s="41"/>
      <c r="C3428" s="41"/>
      <c r="D3428" s="41"/>
    </row>
    <row r="3429" spans="2:4" x14ac:dyDescent="0.2">
      <c r="B3429" s="41"/>
      <c r="C3429" s="41"/>
      <c r="D3429" s="41"/>
    </row>
    <row r="3430" spans="2:4" x14ac:dyDescent="0.2">
      <c r="B3430" s="41"/>
      <c r="C3430" s="41"/>
      <c r="D3430" s="41"/>
    </row>
    <row r="3431" spans="2:4" x14ac:dyDescent="0.2">
      <c r="B3431" s="41"/>
      <c r="C3431" s="41"/>
      <c r="D3431" s="41"/>
    </row>
    <row r="3432" spans="2:4" x14ac:dyDescent="0.2">
      <c r="B3432" s="41"/>
      <c r="C3432" s="41"/>
      <c r="D3432" s="41"/>
    </row>
    <row r="3433" spans="2:4" x14ac:dyDescent="0.2">
      <c r="B3433" s="41"/>
      <c r="C3433" s="41"/>
      <c r="D3433" s="41"/>
    </row>
    <row r="3434" spans="2:4" x14ac:dyDescent="0.2">
      <c r="B3434" s="41"/>
      <c r="C3434" s="41"/>
      <c r="D3434" s="41"/>
    </row>
    <row r="3435" spans="2:4" x14ac:dyDescent="0.2">
      <c r="B3435" s="41"/>
      <c r="C3435" s="41"/>
      <c r="D3435" s="41"/>
    </row>
    <row r="3436" spans="2:4" x14ac:dyDescent="0.2">
      <c r="B3436" s="41"/>
      <c r="C3436" s="41"/>
      <c r="D3436" s="41"/>
    </row>
    <row r="3437" spans="2:4" x14ac:dyDescent="0.2">
      <c r="B3437" s="41"/>
      <c r="C3437" s="41"/>
      <c r="D3437" s="41"/>
    </row>
    <row r="3438" spans="2:4" x14ac:dyDescent="0.2">
      <c r="B3438" s="41"/>
      <c r="C3438" s="41"/>
      <c r="D3438" s="41"/>
    </row>
    <row r="3439" spans="2:4" x14ac:dyDescent="0.2">
      <c r="B3439" s="41"/>
      <c r="C3439" s="41"/>
      <c r="D3439" s="41"/>
    </row>
    <row r="3440" spans="2:4" x14ac:dyDescent="0.2">
      <c r="B3440" s="41"/>
      <c r="C3440" s="41"/>
      <c r="D3440" s="41"/>
    </row>
    <row r="3441" spans="2:4" x14ac:dyDescent="0.2">
      <c r="B3441" s="41"/>
      <c r="C3441" s="41"/>
      <c r="D3441" s="41"/>
    </row>
    <row r="3442" spans="2:4" x14ac:dyDescent="0.2">
      <c r="B3442" s="41"/>
      <c r="C3442" s="41"/>
      <c r="D3442" s="41"/>
    </row>
    <row r="3443" spans="2:4" x14ac:dyDescent="0.2">
      <c r="B3443" s="41"/>
      <c r="C3443" s="41"/>
      <c r="D3443" s="41"/>
    </row>
    <row r="3444" spans="2:4" x14ac:dyDescent="0.2">
      <c r="B3444" s="41"/>
      <c r="C3444" s="41"/>
      <c r="D3444" s="41"/>
    </row>
    <row r="3445" spans="2:4" x14ac:dyDescent="0.2">
      <c r="B3445" s="41"/>
      <c r="C3445" s="41"/>
      <c r="D3445" s="41"/>
    </row>
    <row r="3446" spans="2:4" x14ac:dyDescent="0.2">
      <c r="B3446" s="41"/>
      <c r="C3446" s="41"/>
      <c r="D3446" s="41"/>
    </row>
    <row r="3447" spans="2:4" x14ac:dyDescent="0.2">
      <c r="B3447" s="41"/>
      <c r="C3447" s="41"/>
      <c r="D3447" s="41"/>
    </row>
    <row r="3448" spans="2:4" x14ac:dyDescent="0.2">
      <c r="B3448" s="41"/>
      <c r="C3448" s="41"/>
      <c r="D3448" s="41"/>
    </row>
    <row r="3449" spans="2:4" x14ac:dyDescent="0.2">
      <c r="B3449" s="41"/>
      <c r="C3449" s="41"/>
      <c r="D3449" s="41"/>
    </row>
    <row r="3450" spans="2:4" x14ac:dyDescent="0.2">
      <c r="B3450" s="41"/>
      <c r="C3450" s="41"/>
      <c r="D3450" s="41"/>
    </row>
    <row r="3451" spans="2:4" x14ac:dyDescent="0.2">
      <c r="B3451" s="41"/>
      <c r="C3451" s="41"/>
      <c r="D3451" s="41"/>
    </row>
    <row r="3452" spans="2:4" x14ac:dyDescent="0.2">
      <c r="B3452" s="41"/>
      <c r="C3452" s="41"/>
      <c r="D3452" s="41"/>
    </row>
    <row r="3453" spans="2:4" x14ac:dyDescent="0.2">
      <c r="B3453" s="41"/>
      <c r="C3453" s="41"/>
      <c r="D3453" s="41"/>
    </row>
    <row r="3454" spans="2:4" x14ac:dyDescent="0.2">
      <c r="B3454" s="41"/>
      <c r="C3454" s="41"/>
      <c r="D3454" s="41"/>
    </row>
    <row r="3455" spans="2:4" x14ac:dyDescent="0.2">
      <c r="B3455" s="41"/>
      <c r="C3455" s="41"/>
      <c r="D3455" s="41"/>
    </row>
    <row r="3456" spans="2:4" x14ac:dyDescent="0.2">
      <c r="B3456" s="41"/>
      <c r="C3456" s="41"/>
      <c r="D3456" s="41"/>
    </row>
    <row r="3457" spans="2:4" x14ac:dyDescent="0.2">
      <c r="B3457" s="41"/>
      <c r="C3457" s="41"/>
      <c r="D3457" s="41"/>
    </row>
    <row r="3458" spans="2:4" x14ac:dyDescent="0.2">
      <c r="B3458" s="41"/>
      <c r="C3458" s="41"/>
      <c r="D3458" s="41"/>
    </row>
    <row r="3459" spans="2:4" x14ac:dyDescent="0.2">
      <c r="B3459" s="41"/>
      <c r="C3459" s="41"/>
      <c r="D3459" s="41"/>
    </row>
    <row r="3460" spans="2:4" x14ac:dyDescent="0.2">
      <c r="B3460" s="41"/>
      <c r="C3460" s="41"/>
      <c r="D3460" s="41"/>
    </row>
    <row r="3461" spans="2:4" x14ac:dyDescent="0.2">
      <c r="B3461" s="41"/>
      <c r="C3461" s="41"/>
      <c r="D3461" s="41"/>
    </row>
    <row r="3462" spans="2:4" x14ac:dyDescent="0.2">
      <c r="B3462" s="41"/>
      <c r="C3462" s="41"/>
      <c r="D3462" s="41"/>
    </row>
    <row r="3463" spans="2:4" x14ac:dyDescent="0.2">
      <c r="B3463" s="41"/>
      <c r="C3463" s="41"/>
      <c r="D3463" s="41"/>
    </row>
    <row r="3464" spans="2:4" x14ac:dyDescent="0.2">
      <c r="B3464" s="41"/>
      <c r="C3464" s="41"/>
      <c r="D3464" s="41"/>
    </row>
    <row r="3465" spans="2:4" x14ac:dyDescent="0.2">
      <c r="B3465" s="41"/>
      <c r="C3465" s="41"/>
      <c r="D3465" s="41"/>
    </row>
    <row r="3466" spans="2:4" x14ac:dyDescent="0.2">
      <c r="B3466" s="41"/>
      <c r="C3466" s="41"/>
      <c r="D3466" s="41"/>
    </row>
    <row r="3467" spans="2:4" x14ac:dyDescent="0.2">
      <c r="B3467" s="41"/>
      <c r="C3467" s="41"/>
      <c r="D3467" s="41"/>
    </row>
    <row r="3468" spans="2:4" x14ac:dyDescent="0.2">
      <c r="B3468" s="41"/>
      <c r="C3468" s="41"/>
      <c r="D3468" s="41"/>
    </row>
    <row r="3469" spans="2:4" x14ac:dyDescent="0.2">
      <c r="B3469" s="41"/>
      <c r="C3469" s="41"/>
      <c r="D3469" s="41"/>
    </row>
    <row r="3470" spans="2:4" x14ac:dyDescent="0.2">
      <c r="B3470" s="41"/>
      <c r="C3470" s="41"/>
      <c r="D3470" s="41"/>
    </row>
    <row r="3471" spans="2:4" x14ac:dyDescent="0.2">
      <c r="B3471" s="41"/>
      <c r="C3471" s="41"/>
      <c r="D3471" s="41"/>
    </row>
    <row r="3472" spans="2:4" x14ac:dyDescent="0.2">
      <c r="B3472" s="41"/>
      <c r="C3472" s="41"/>
      <c r="D3472" s="41"/>
    </row>
    <row r="3473" spans="2:4" x14ac:dyDescent="0.2">
      <c r="B3473" s="41"/>
      <c r="C3473" s="41"/>
      <c r="D3473" s="41"/>
    </row>
    <row r="3474" spans="2:4" x14ac:dyDescent="0.2">
      <c r="B3474" s="41"/>
      <c r="C3474" s="41"/>
      <c r="D3474" s="41"/>
    </row>
    <row r="3475" spans="2:4" x14ac:dyDescent="0.2">
      <c r="B3475" s="41"/>
      <c r="C3475" s="41"/>
      <c r="D3475" s="41"/>
    </row>
    <row r="3476" spans="2:4" x14ac:dyDescent="0.2">
      <c r="B3476" s="41"/>
      <c r="C3476" s="41"/>
      <c r="D3476" s="41"/>
    </row>
    <row r="3477" spans="2:4" x14ac:dyDescent="0.2">
      <c r="B3477" s="41"/>
      <c r="C3477" s="41"/>
      <c r="D3477" s="41"/>
    </row>
    <row r="3478" spans="2:4" x14ac:dyDescent="0.2">
      <c r="B3478" s="41"/>
      <c r="C3478" s="41"/>
      <c r="D3478" s="41"/>
    </row>
    <row r="3479" spans="2:4" x14ac:dyDescent="0.2">
      <c r="B3479" s="41"/>
      <c r="C3479" s="41"/>
      <c r="D3479" s="41"/>
    </row>
    <row r="3480" spans="2:4" x14ac:dyDescent="0.2">
      <c r="B3480" s="41"/>
      <c r="C3480" s="41"/>
      <c r="D3480" s="41"/>
    </row>
    <row r="3481" spans="2:4" x14ac:dyDescent="0.2">
      <c r="B3481" s="41"/>
      <c r="C3481" s="41"/>
      <c r="D3481" s="41"/>
    </row>
    <row r="3482" spans="2:4" x14ac:dyDescent="0.2">
      <c r="B3482" s="41"/>
      <c r="C3482" s="41"/>
      <c r="D3482" s="41"/>
    </row>
    <row r="3483" spans="2:4" x14ac:dyDescent="0.2">
      <c r="B3483" s="41"/>
      <c r="C3483" s="41"/>
      <c r="D3483" s="41"/>
    </row>
    <row r="3484" spans="2:4" x14ac:dyDescent="0.2">
      <c r="B3484" s="41"/>
      <c r="C3484" s="41"/>
      <c r="D3484" s="41"/>
    </row>
    <row r="3485" spans="2:4" x14ac:dyDescent="0.2">
      <c r="B3485" s="41"/>
      <c r="C3485" s="41"/>
      <c r="D3485" s="41"/>
    </row>
    <row r="3486" spans="2:4" x14ac:dyDescent="0.2">
      <c r="B3486" s="41"/>
      <c r="C3486" s="41"/>
      <c r="D3486" s="41"/>
    </row>
    <row r="3487" spans="2:4" x14ac:dyDescent="0.2">
      <c r="B3487" s="41"/>
      <c r="C3487" s="41"/>
      <c r="D3487" s="41"/>
    </row>
    <row r="3488" spans="2:4" x14ac:dyDescent="0.2">
      <c r="B3488" s="41"/>
      <c r="C3488" s="41"/>
      <c r="D3488" s="41"/>
    </row>
    <row r="3489" spans="2:4" x14ac:dyDescent="0.2">
      <c r="B3489" s="41"/>
      <c r="C3489" s="41"/>
      <c r="D3489" s="41"/>
    </row>
    <row r="3490" spans="2:4" x14ac:dyDescent="0.2">
      <c r="B3490" s="41"/>
      <c r="C3490" s="41"/>
      <c r="D3490" s="41"/>
    </row>
    <row r="3491" spans="2:4" x14ac:dyDescent="0.2">
      <c r="B3491" s="41"/>
      <c r="C3491" s="41"/>
      <c r="D3491" s="41"/>
    </row>
    <row r="3492" spans="2:4" x14ac:dyDescent="0.2">
      <c r="B3492" s="41"/>
      <c r="C3492" s="41"/>
      <c r="D3492" s="41"/>
    </row>
    <row r="3493" spans="2:4" x14ac:dyDescent="0.2">
      <c r="B3493" s="41"/>
      <c r="C3493" s="41"/>
      <c r="D3493" s="41"/>
    </row>
    <row r="3494" spans="2:4" x14ac:dyDescent="0.2">
      <c r="B3494" s="41"/>
      <c r="C3494" s="41"/>
      <c r="D3494" s="41"/>
    </row>
    <row r="3495" spans="2:4" x14ac:dyDescent="0.2">
      <c r="B3495" s="41"/>
      <c r="C3495" s="41"/>
      <c r="D3495" s="41"/>
    </row>
    <row r="3496" spans="2:4" x14ac:dyDescent="0.2">
      <c r="B3496" s="41"/>
      <c r="C3496" s="41"/>
      <c r="D3496" s="41"/>
    </row>
    <row r="3497" spans="2:4" x14ac:dyDescent="0.2">
      <c r="B3497" s="41"/>
      <c r="C3497" s="41"/>
      <c r="D3497" s="41"/>
    </row>
    <row r="3498" spans="2:4" x14ac:dyDescent="0.2">
      <c r="B3498" s="41"/>
      <c r="C3498" s="41"/>
      <c r="D3498" s="41"/>
    </row>
    <row r="3499" spans="2:4" x14ac:dyDescent="0.2">
      <c r="B3499" s="41"/>
      <c r="C3499" s="41"/>
      <c r="D3499" s="41"/>
    </row>
    <row r="3500" spans="2:4" x14ac:dyDescent="0.2">
      <c r="B3500" s="41"/>
      <c r="C3500" s="41"/>
      <c r="D3500" s="41"/>
    </row>
    <row r="3501" spans="2:4" x14ac:dyDescent="0.2">
      <c r="B3501" s="41"/>
      <c r="C3501" s="41"/>
      <c r="D3501" s="41"/>
    </row>
    <row r="3502" spans="2:4" x14ac:dyDescent="0.2">
      <c r="B3502" s="41"/>
      <c r="C3502" s="41"/>
      <c r="D3502" s="41"/>
    </row>
    <row r="3503" spans="2:4" x14ac:dyDescent="0.2">
      <c r="B3503" s="41"/>
      <c r="C3503" s="41"/>
      <c r="D3503" s="41"/>
    </row>
    <row r="3504" spans="2:4" x14ac:dyDescent="0.2">
      <c r="B3504" s="41"/>
      <c r="C3504" s="41"/>
      <c r="D3504" s="41"/>
    </row>
    <row r="3505" spans="2:4" x14ac:dyDescent="0.2">
      <c r="B3505" s="41"/>
      <c r="C3505" s="41"/>
      <c r="D3505" s="41"/>
    </row>
    <row r="3506" spans="2:4" x14ac:dyDescent="0.2">
      <c r="B3506" s="41"/>
      <c r="C3506" s="41"/>
      <c r="D3506" s="41"/>
    </row>
    <row r="3507" spans="2:4" x14ac:dyDescent="0.2">
      <c r="B3507" s="41"/>
      <c r="C3507" s="41"/>
      <c r="D3507" s="41"/>
    </row>
    <row r="3508" spans="2:4" x14ac:dyDescent="0.2">
      <c r="B3508" s="41"/>
      <c r="C3508" s="41"/>
      <c r="D3508" s="41"/>
    </row>
    <row r="3509" spans="2:4" x14ac:dyDescent="0.2">
      <c r="B3509" s="41"/>
      <c r="C3509" s="41"/>
      <c r="D3509" s="41"/>
    </row>
    <row r="3510" spans="2:4" x14ac:dyDescent="0.2">
      <c r="B3510" s="41"/>
      <c r="C3510" s="41"/>
      <c r="D3510" s="41"/>
    </row>
    <row r="3511" spans="2:4" x14ac:dyDescent="0.2">
      <c r="B3511" s="41"/>
      <c r="C3511" s="41"/>
      <c r="D3511" s="41"/>
    </row>
    <row r="3512" spans="2:4" x14ac:dyDescent="0.2">
      <c r="B3512" s="41"/>
      <c r="C3512" s="41"/>
      <c r="D3512" s="41"/>
    </row>
    <row r="3513" spans="2:4" x14ac:dyDescent="0.2">
      <c r="B3513" s="41"/>
      <c r="C3513" s="41"/>
      <c r="D3513" s="41"/>
    </row>
    <row r="3514" spans="2:4" x14ac:dyDescent="0.2">
      <c r="B3514" s="41"/>
      <c r="C3514" s="41"/>
      <c r="D3514" s="41"/>
    </row>
    <row r="3515" spans="2:4" x14ac:dyDescent="0.2">
      <c r="B3515" s="41"/>
      <c r="C3515" s="41"/>
      <c r="D3515" s="41"/>
    </row>
    <row r="3516" spans="2:4" x14ac:dyDescent="0.2">
      <c r="B3516" s="41"/>
      <c r="C3516" s="41"/>
      <c r="D3516" s="41"/>
    </row>
    <row r="3517" spans="2:4" x14ac:dyDescent="0.2">
      <c r="B3517" s="41"/>
      <c r="C3517" s="41"/>
      <c r="D3517" s="41"/>
    </row>
    <row r="3518" spans="2:4" x14ac:dyDescent="0.2">
      <c r="B3518" s="41"/>
      <c r="C3518" s="41"/>
      <c r="D3518" s="41"/>
    </row>
    <row r="3519" spans="2:4" x14ac:dyDescent="0.2">
      <c r="B3519" s="41"/>
      <c r="C3519" s="41"/>
      <c r="D3519" s="41"/>
    </row>
    <row r="3520" spans="2:4" x14ac:dyDescent="0.2">
      <c r="B3520" s="41"/>
      <c r="C3520" s="41"/>
      <c r="D3520" s="41"/>
    </row>
    <row r="3521" spans="2:4" x14ac:dyDescent="0.2">
      <c r="B3521" s="41"/>
      <c r="C3521" s="41"/>
      <c r="D3521" s="41"/>
    </row>
    <row r="3522" spans="2:4" x14ac:dyDescent="0.2">
      <c r="B3522" s="41"/>
      <c r="C3522" s="41"/>
      <c r="D3522" s="41"/>
    </row>
    <row r="3523" spans="2:4" x14ac:dyDescent="0.2">
      <c r="B3523" s="41"/>
      <c r="C3523" s="41"/>
      <c r="D3523" s="41"/>
    </row>
    <row r="3524" spans="2:4" x14ac:dyDescent="0.2">
      <c r="B3524" s="41"/>
      <c r="C3524" s="41"/>
      <c r="D3524" s="41"/>
    </row>
    <row r="3525" spans="2:4" x14ac:dyDescent="0.2">
      <c r="B3525" s="41"/>
      <c r="C3525" s="41"/>
      <c r="D3525" s="41"/>
    </row>
    <row r="3526" spans="2:4" x14ac:dyDescent="0.2">
      <c r="B3526" s="41"/>
      <c r="C3526" s="41"/>
      <c r="D3526" s="41"/>
    </row>
    <row r="3527" spans="2:4" x14ac:dyDescent="0.2">
      <c r="B3527" s="41"/>
      <c r="C3527" s="41"/>
      <c r="D3527" s="41"/>
    </row>
    <row r="3528" spans="2:4" x14ac:dyDescent="0.2">
      <c r="B3528" s="41"/>
      <c r="C3528" s="41"/>
      <c r="D3528" s="41"/>
    </row>
    <row r="3529" spans="2:4" x14ac:dyDescent="0.2">
      <c r="B3529" s="41"/>
      <c r="C3529" s="41"/>
      <c r="D3529" s="41"/>
    </row>
    <row r="3530" spans="2:4" x14ac:dyDescent="0.2">
      <c r="B3530" s="41"/>
      <c r="C3530" s="41"/>
      <c r="D3530" s="41"/>
    </row>
    <row r="3531" spans="2:4" x14ac:dyDescent="0.2">
      <c r="B3531" s="41"/>
      <c r="C3531" s="41"/>
      <c r="D3531" s="41"/>
    </row>
    <row r="3532" spans="2:4" x14ac:dyDescent="0.2">
      <c r="B3532" s="41"/>
      <c r="C3532" s="41"/>
      <c r="D3532" s="41"/>
    </row>
    <row r="3533" spans="2:4" x14ac:dyDescent="0.2">
      <c r="B3533" s="41"/>
      <c r="C3533" s="41"/>
      <c r="D3533" s="41"/>
    </row>
    <row r="3534" spans="2:4" x14ac:dyDescent="0.2">
      <c r="B3534" s="41"/>
      <c r="C3534" s="41"/>
      <c r="D3534" s="41"/>
    </row>
    <row r="3535" spans="2:4" x14ac:dyDescent="0.2">
      <c r="B3535" s="41"/>
      <c r="C3535" s="41"/>
      <c r="D3535" s="41"/>
    </row>
    <row r="3536" spans="2:4" x14ac:dyDescent="0.2">
      <c r="B3536" s="41"/>
      <c r="C3536" s="41"/>
      <c r="D3536" s="41"/>
    </row>
    <row r="3537" spans="2:4" x14ac:dyDescent="0.2">
      <c r="B3537" s="41"/>
      <c r="C3537" s="41"/>
      <c r="D3537" s="41"/>
    </row>
    <row r="3538" spans="2:4" x14ac:dyDescent="0.2">
      <c r="B3538" s="41"/>
      <c r="C3538" s="41"/>
      <c r="D3538" s="41"/>
    </row>
    <row r="3539" spans="2:4" x14ac:dyDescent="0.2">
      <c r="B3539" s="41"/>
      <c r="C3539" s="41"/>
      <c r="D3539" s="41"/>
    </row>
    <row r="3540" spans="2:4" x14ac:dyDescent="0.2">
      <c r="B3540" s="41"/>
      <c r="C3540" s="41"/>
      <c r="D3540" s="41"/>
    </row>
    <row r="3541" spans="2:4" x14ac:dyDescent="0.2">
      <c r="B3541" s="41"/>
      <c r="C3541" s="41"/>
      <c r="D3541" s="41"/>
    </row>
    <row r="3542" spans="2:4" x14ac:dyDescent="0.2">
      <c r="B3542" s="41"/>
      <c r="C3542" s="41"/>
      <c r="D3542" s="41"/>
    </row>
    <row r="3543" spans="2:4" x14ac:dyDescent="0.2">
      <c r="B3543" s="41"/>
      <c r="C3543" s="41"/>
      <c r="D3543" s="41"/>
    </row>
    <row r="3544" spans="2:4" x14ac:dyDescent="0.2">
      <c r="B3544" s="41"/>
      <c r="C3544" s="41"/>
      <c r="D3544" s="41"/>
    </row>
    <row r="3545" spans="2:4" x14ac:dyDescent="0.2">
      <c r="B3545" s="41"/>
      <c r="C3545" s="41"/>
      <c r="D3545" s="41"/>
    </row>
    <row r="3546" spans="2:4" x14ac:dyDescent="0.2">
      <c r="B3546" s="41"/>
      <c r="C3546" s="41"/>
      <c r="D3546" s="41"/>
    </row>
    <row r="3547" spans="2:4" x14ac:dyDescent="0.2">
      <c r="B3547" s="41"/>
      <c r="C3547" s="41"/>
      <c r="D3547" s="41"/>
    </row>
    <row r="3548" spans="2:4" x14ac:dyDescent="0.2">
      <c r="B3548" s="41"/>
      <c r="C3548" s="41"/>
      <c r="D3548" s="41"/>
    </row>
    <row r="3549" spans="2:4" x14ac:dyDescent="0.2">
      <c r="B3549" s="41"/>
      <c r="C3549" s="41"/>
      <c r="D3549" s="41"/>
    </row>
    <row r="3550" spans="2:4" x14ac:dyDescent="0.2">
      <c r="B3550" s="41"/>
      <c r="C3550" s="41"/>
      <c r="D3550" s="41"/>
    </row>
    <row r="3551" spans="2:4" x14ac:dyDescent="0.2">
      <c r="B3551" s="41"/>
      <c r="C3551" s="41"/>
      <c r="D3551" s="41"/>
    </row>
    <row r="3552" spans="2:4" x14ac:dyDescent="0.2">
      <c r="B3552" s="41"/>
      <c r="C3552" s="41"/>
      <c r="D3552" s="41"/>
    </row>
    <row r="3553" spans="2:4" x14ac:dyDescent="0.2">
      <c r="B3553" s="41"/>
      <c r="C3553" s="41"/>
      <c r="D3553" s="41"/>
    </row>
    <row r="3554" spans="2:4" x14ac:dyDescent="0.2">
      <c r="B3554" s="41"/>
      <c r="C3554" s="41"/>
      <c r="D3554" s="41"/>
    </row>
    <row r="3555" spans="2:4" x14ac:dyDescent="0.2">
      <c r="B3555" s="41"/>
      <c r="C3555" s="41"/>
      <c r="D3555" s="41"/>
    </row>
    <row r="3556" spans="2:4" x14ac:dyDescent="0.2">
      <c r="B3556" s="41"/>
      <c r="C3556" s="41"/>
      <c r="D3556" s="41"/>
    </row>
    <row r="3557" spans="2:4" x14ac:dyDescent="0.2">
      <c r="B3557" s="41"/>
      <c r="C3557" s="41"/>
      <c r="D3557" s="41"/>
    </row>
    <row r="3558" spans="2:4" x14ac:dyDescent="0.2">
      <c r="B3558" s="41"/>
      <c r="C3558" s="41"/>
      <c r="D3558" s="41"/>
    </row>
    <row r="3559" spans="2:4" x14ac:dyDescent="0.2">
      <c r="B3559" s="41"/>
      <c r="C3559" s="41"/>
      <c r="D3559" s="41"/>
    </row>
    <row r="3560" spans="2:4" x14ac:dyDescent="0.2">
      <c r="B3560" s="41"/>
      <c r="C3560" s="41"/>
      <c r="D3560" s="41"/>
    </row>
    <row r="3561" spans="2:4" x14ac:dyDescent="0.2">
      <c r="B3561" s="41"/>
      <c r="C3561" s="41"/>
      <c r="D3561" s="41"/>
    </row>
    <row r="3562" spans="2:4" x14ac:dyDescent="0.2">
      <c r="B3562" s="41"/>
      <c r="C3562" s="41"/>
      <c r="D3562" s="41"/>
    </row>
    <row r="3563" spans="2:4" x14ac:dyDescent="0.2">
      <c r="B3563" s="41"/>
      <c r="C3563" s="41"/>
      <c r="D3563" s="41"/>
    </row>
    <row r="3564" spans="2:4" x14ac:dyDescent="0.2">
      <c r="B3564" s="41"/>
      <c r="C3564" s="41"/>
      <c r="D3564" s="41"/>
    </row>
    <row r="3565" spans="2:4" x14ac:dyDescent="0.2">
      <c r="B3565" s="41"/>
      <c r="C3565" s="41"/>
      <c r="D3565" s="41"/>
    </row>
    <row r="3566" spans="2:4" x14ac:dyDescent="0.2">
      <c r="B3566" s="41"/>
      <c r="C3566" s="41"/>
      <c r="D3566" s="41"/>
    </row>
    <row r="3567" spans="2:4" x14ac:dyDescent="0.2">
      <c r="B3567" s="41"/>
      <c r="C3567" s="41"/>
      <c r="D3567" s="41"/>
    </row>
    <row r="3568" spans="2:4" x14ac:dyDescent="0.2">
      <c r="B3568" s="41"/>
      <c r="C3568" s="41"/>
      <c r="D3568" s="41"/>
    </row>
    <row r="3569" spans="2:4" x14ac:dyDescent="0.2">
      <c r="B3569" s="41"/>
      <c r="C3569" s="41"/>
      <c r="D3569" s="41"/>
    </row>
    <row r="3570" spans="2:4" x14ac:dyDescent="0.2">
      <c r="B3570" s="41"/>
      <c r="C3570" s="41"/>
      <c r="D3570" s="41"/>
    </row>
    <row r="3571" spans="2:4" x14ac:dyDescent="0.2">
      <c r="B3571" s="41"/>
      <c r="C3571" s="41"/>
      <c r="D3571" s="41"/>
    </row>
    <row r="3572" spans="2:4" x14ac:dyDescent="0.2">
      <c r="B3572" s="41"/>
      <c r="C3572" s="41"/>
      <c r="D3572" s="41"/>
    </row>
    <row r="3573" spans="2:4" x14ac:dyDescent="0.2">
      <c r="B3573" s="41"/>
      <c r="C3573" s="41"/>
      <c r="D3573" s="41"/>
    </row>
    <row r="3574" spans="2:4" x14ac:dyDescent="0.2">
      <c r="B3574" s="41"/>
      <c r="C3574" s="41"/>
      <c r="D3574" s="41"/>
    </row>
    <row r="3575" spans="2:4" x14ac:dyDescent="0.2">
      <c r="B3575" s="41"/>
      <c r="C3575" s="41"/>
      <c r="D3575" s="41"/>
    </row>
    <row r="3576" spans="2:4" x14ac:dyDescent="0.2">
      <c r="B3576" s="41"/>
      <c r="C3576" s="41"/>
      <c r="D3576" s="41"/>
    </row>
    <row r="3577" spans="2:4" x14ac:dyDescent="0.2">
      <c r="B3577" s="41"/>
      <c r="C3577" s="41"/>
      <c r="D3577" s="41"/>
    </row>
    <row r="3578" spans="2:4" x14ac:dyDescent="0.2">
      <c r="B3578" s="41"/>
      <c r="C3578" s="41"/>
      <c r="D3578" s="41"/>
    </row>
    <row r="3579" spans="2:4" x14ac:dyDescent="0.2">
      <c r="B3579" s="41"/>
      <c r="C3579" s="41"/>
      <c r="D3579" s="41"/>
    </row>
    <row r="3580" spans="2:4" x14ac:dyDescent="0.2">
      <c r="B3580" s="41"/>
      <c r="C3580" s="41"/>
      <c r="D3580" s="41"/>
    </row>
    <row r="3581" spans="2:4" x14ac:dyDescent="0.2">
      <c r="B3581" s="41"/>
      <c r="C3581" s="41"/>
      <c r="D3581" s="41"/>
    </row>
    <row r="3582" spans="2:4" x14ac:dyDescent="0.2">
      <c r="B3582" s="41"/>
      <c r="C3582" s="41"/>
      <c r="D3582" s="41"/>
    </row>
    <row r="3583" spans="2:4" x14ac:dyDescent="0.2">
      <c r="B3583" s="41"/>
      <c r="C3583" s="41"/>
      <c r="D3583" s="41"/>
    </row>
    <row r="3584" spans="2:4" x14ac:dyDescent="0.2">
      <c r="B3584" s="41"/>
      <c r="C3584" s="41"/>
      <c r="D3584" s="41"/>
    </row>
    <row r="3585" spans="2:4" x14ac:dyDescent="0.2">
      <c r="B3585" s="41"/>
      <c r="C3585" s="41"/>
      <c r="D3585" s="41"/>
    </row>
    <row r="3586" spans="2:4" x14ac:dyDescent="0.2">
      <c r="B3586" s="41"/>
      <c r="C3586" s="41"/>
      <c r="D3586" s="41"/>
    </row>
    <row r="3587" spans="2:4" x14ac:dyDescent="0.2">
      <c r="B3587" s="41"/>
      <c r="C3587" s="41"/>
      <c r="D3587" s="41"/>
    </row>
    <row r="3588" spans="2:4" x14ac:dyDescent="0.2">
      <c r="B3588" s="41"/>
      <c r="C3588" s="41"/>
      <c r="D3588" s="41"/>
    </row>
    <row r="3589" spans="2:4" x14ac:dyDescent="0.2">
      <c r="B3589" s="41"/>
      <c r="C3589" s="41"/>
      <c r="D3589" s="41"/>
    </row>
    <row r="3590" spans="2:4" x14ac:dyDescent="0.2">
      <c r="B3590" s="41"/>
      <c r="C3590" s="41"/>
      <c r="D3590" s="41"/>
    </row>
    <row r="3591" spans="2:4" x14ac:dyDescent="0.2">
      <c r="B3591" s="41"/>
      <c r="C3591" s="41"/>
      <c r="D3591" s="41"/>
    </row>
    <row r="3592" spans="2:4" x14ac:dyDescent="0.2">
      <c r="B3592" s="41"/>
      <c r="C3592" s="41"/>
      <c r="D3592" s="41"/>
    </row>
    <row r="3593" spans="2:4" x14ac:dyDescent="0.2">
      <c r="B3593" s="41"/>
      <c r="C3593" s="41"/>
      <c r="D3593" s="41"/>
    </row>
    <row r="3594" spans="2:4" x14ac:dyDescent="0.2">
      <c r="B3594" s="41"/>
      <c r="C3594" s="41"/>
      <c r="D3594" s="41"/>
    </row>
    <row r="3595" spans="2:4" x14ac:dyDescent="0.2">
      <c r="B3595" s="41"/>
      <c r="C3595" s="41"/>
      <c r="D3595" s="41"/>
    </row>
    <row r="3596" spans="2:4" x14ac:dyDescent="0.2">
      <c r="B3596" s="41"/>
      <c r="C3596" s="41"/>
      <c r="D3596" s="41"/>
    </row>
    <row r="3597" spans="2:4" x14ac:dyDescent="0.2">
      <c r="B3597" s="41"/>
      <c r="C3597" s="41"/>
      <c r="D3597" s="41"/>
    </row>
    <row r="3598" spans="2:4" x14ac:dyDescent="0.2">
      <c r="B3598" s="41"/>
      <c r="C3598" s="41"/>
      <c r="D3598" s="41"/>
    </row>
    <row r="3599" spans="2:4" x14ac:dyDescent="0.2">
      <c r="B3599" s="41"/>
      <c r="C3599" s="41"/>
      <c r="D3599" s="41"/>
    </row>
    <row r="3600" spans="2:4" x14ac:dyDescent="0.2">
      <c r="B3600" s="41"/>
      <c r="C3600" s="41"/>
      <c r="D3600" s="41"/>
    </row>
    <row r="3601" spans="2:4" x14ac:dyDescent="0.2">
      <c r="B3601" s="41"/>
      <c r="C3601" s="41"/>
      <c r="D3601" s="41"/>
    </row>
    <row r="3602" spans="2:4" x14ac:dyDescent="0.2">
      <c r="B3602" s="41"/>
      <c r="C3602" s="41"/>
      <c r="D3602" s="41"/>
    </row>
    <row r="3603" spans="2:4" x14ac:dyDescent="0.2">
      <c r="B3603" s="41"/>
      <c r="C3603" s="41"/>
      <c r="D3603" s="41"/>
    </row>
    <row r="3604" spans="2:4" x14ac:dyDescent="0.2">
      <c r="B3604" s="41"/>
      <c r="C3604" s="41"/>
      <c r="D3604" s="41"/>
    </row>
    <row r="3605" spans="2:4" x14ac:dyDescent="0.2">
      <c r="B3605" s="41"/>
      <c r="C3605" s="41"/>
      <c r="D3605" s="41"/>
    </row>
    <row r="3606" spans="2:4" x14ac:dyDescent="0.2">
      <c r="B3606" s="41"/>
      <c r="C3606" s="41"/>
      <c r="D3606" s="41"/>
    </row>
    <row r="3607" spans="2:4" x14ac:dyDescent="0.2">
      <c r="B3607" s="41"/>
      <c r="C3607" s="41"/>
      <c r="D3607" s="41"/>
    </row>
    <row r="3608" spans="2:4" x14ac:dyDescent="0.2">
      <c r="B3608" s="41"/>
      <c r="C3608" s="41"/>
      <c r="D3608" s="41"/>
    </row>
    <row r="3609" spans="2:4" x14ac:dyDescent="0.2">
      <c r="B3609" s="41"/>
      <c r="C3609" s="41"/>
      <c r="D3609" s="41"/>
    </row>
    <row r="3610" spans="2:4" x14ac:dyDescent="0.2">
      <c r="B3610" s="41"/>
      <c r="C3610" s="41"/>
      <c r="D3610" s="41"/>
    </row>
    <row r="3611" spans="2:4" x14ac:dyDescent="0.2">
      <c r="B3611" s="41"/>
      <c r="C3611" s="41"/>
      <c r="D3611" s="41"/>
    </row>
    <row r="3612" spans="2:4" x14ac:dyDescent="0.2">
      <c r="B3612" s="41"/>
      <c r="C3612" s="41"/>
      <c r="D3612" s="41"/>
    </row>
    <row r="3613" spans="2:4" x14ac:dyDescent="0.2">
      <c r="B3613" s="41"/>
      <c r="C3613" s="41"/>
      <c r="D3613" s="41"/>
    </row>
    <row r="3614" spans="2:4" x14ac:dyDescent="0.2">
      <c r="B3614" s="41"/>
      <c r="C3614" s="41"/>
      <c r="D3614" s="41"/>
    </row>
    <row r="3615" spans="2:4" x14ac:dyDescent="0.2">
      <c r="B3615" s="41"/>
      <c r="C3615" s="41"/>
      <c r="D3615" s="41"/>
    </row>
    <row r="3616" spans="2:4" x14ac:dyDescent="0.2">
      <c r="B3616" s="41"/>
      <c r="C3616" s="41"/>
      <c r="D3616" s="41"/>
    </row>
    <row r="3617" spans="2:4" x14ac:dyDescent="0.2">
      <c r="B3617" s="41"/>
      <c r="C3617" s="41"/>
      <c r="D3617" s="41"/>
    </row>
    <row r="3618" spans="2:4" x14ac:dyDescent="0.2">
      <c r="B3618" s="41"/>
      <c r="C3618" s="41"/>
      <c r="D3618" s="41"/>
    </row>
    <row r="3619" spans="2:4" x14ac:dyDescent="0.2">
      <c r="B3619" s="41"/>
      <c r="C3619" s="41"/>
      <c r="D3619" s="41"/>
    </row>
    <row r="3620" spans="2:4" x14ac:dyDescent="0.2">
      <c r="B3620" s="41"/>
      <c r="C3620" s="41"/>
      <c r="D3620" s="41"/>
    </row>
    <row r="3621" spans="2:4" x14ac:dyDescent="0.2">
      <c r="B3621" s="41"/>
      <c r="C3621" s="41"/>
      <c r="D3621" s="41"/>
    </row>
    <row r="3622" spans="2:4" x14ac:dyDescent="0.2">
      <c r="B3622" s="41"/>
      <c r="C3622" s="41"/>
      <c r="D3622" s="41"/>
    </row>
    <row r="3623" spans="2:4" x14ac:dyDescent="0.2">
      <c r="B3623" s="41"/>
      <c r="C3623" s="41"/>
      <c r="D3623" s="41"/>
    </row>
    <row r="3624" spans="2:4" x14ac:dyDescent="0.2">
      <c r="B3624" s="41"/>
      <c r="C3624" s="41"/>
      <c r="D3624" s="41"/>
    </row>
    <row r="3625" spans="2:4" x14ac:dyDescent="0.2">
      <c r="B3625" s="41"/>
      <c r="C3625" s="41"/>
      <c r="D3625" s="41"/>
    </row>
    <row r="3626" spans="2:4" x14ac:dyDescent="0.2">
      <c r="B3626" s="41"/>
      <c r="C3626" s="41"/>
      <c r="D3626" s="41"/>
    </row>
    <row r="3627" spans="2:4" x14ac:dyDescent="0.2">
      <c r="B3627" s="41"/>
      <c r="C3627" s="41"/>
      <c r="D3627" s="41"/>
    </row>
    <row r="3628" spans="2:4" x14ac:dyDescent="0.2">
      <c r="B3628" s="41"/>
      <c r="C3628" s="41"/>
      <c r="D3628" s="41"/>
    </row>
    <row r="3629" spans="2:4" x14ac:dyDescent="0.2">
      <c r="B3629" s="41"/>
      <c r="C3629" s="41"/>
      <c r="D3629" s="41"/>
    </row>
    <row r="3630" spans="2:4" x14ac:dyDescent="0.2">
      <c r="B3630" s="41"/>
      <c r="C3630" s="41"/>
      <c r="D3630" s="41"/>
    </row>
    <row r="3631" spans="2:4" x14ac:dyDescent="0.2">
      <c r="B3631" s="41"/>
      <c r="C3631" s="41"/>
      <c r="D3631" s="41"/>
    </row>
    <row r="3632" spans="2:4" x14ac:dyDescent="0.2">
      <c r="B3632" s="41"/>
      <c r="C3632" s="41"/>
      <c r="D3632" s="41"/>
    </row>
    <row r="3633" spans="2:4" x14ac:dyDescent="0.2">
      <c r="B3633" s="41"/>
      <c r="C3633" s="41"/>
      <c r="D3633" s="41"/>
    </row>
    <row r="3634" spans="2:4" x14ac:dyDescent="0.2">
      <c r="B3634" s="41"/>
      <c r="C3634" s="41"/>
      <c r="D3634" s="41"/>
    </row>
    <row r="3635" spans="2:4" x14ac:dyDescent="0.2">
      <c r="B3635" s="41"/>
      <c r="C3635" s="41"/>
      <c r="D3635" s="41"/>
    </row>
    <row r="3636" spans="2:4" x14ac:dyDescent="0.2">
      <c r="B3636" s="41"/>
      <c r="C3636" s="41"/>
      <c r="D3636" s="41"/>
    </row>
    <row r="3637" spans="2:4" x14ac:dyDescent="0.2">
      <c r="B3637" s="41"/>
      <c r="C3637" s="41"/>
      <c r="D3637" s="41"/>
    </row>
    <row r="3638" spans="2:4" x14ac:dyDescent="0.2">
      <c r="B3638" s="41"/>
      <c r="C3638" s="41"/>
      <c r="D3638" s="41"/>
    </row>
    <row r="3639" spans="2:4" x14ac:dyDescent="0.2">
      <c r="B3639" s="41"/>
      <c r="C3639" s="41"/>
      <c r="D3639" s="41"/>
    </row>
    <row r="3640" spans="2:4" x14ac:dyDescent="0.2">
      <c r="B3640" s="41"/>
      <c r="C3640" s="41"/>
      <c r="D3640" s="41"/>
    </row>
    <row r="3641" spans="2:4" x14ac:dyDescent="0.2">
      <c r="B3641" s="41"/>
      <c r="C3641" s="41"/>
      <c r="D3641" s="41"/>
    </row>
    <row r="3642" spans="2:4" x14ac:dyDescent="0.2">
      <c r="B3642" s="41"/>
      <c r="C3642" s="41"/>
      <c r="D3642" s="41"/>
    </row>
    <row r="3643" spans="2:4" x14ac:dyDescent="0.2">
      <c r="B3643" s="41"/>
      <c r="C3643" s="41"/>
      <c r="D3643" s="41"/>
    </row>
    <row r="3644" spans="2:4" x14ac:dyDescent="0.2">
      <c r="B3644" s="41"/>
      <c r="C3644" s="41"/>
      <c r="D3644" s="41"/>
    </row>
    <row r="3645" spans="2:4" x14ac:dyDescent="0.2">
      <c r="B3645" s="41"/>
      <c r="C3645" s="41"/>
      <c r="D3645" s="41"/>
    </row>
    <row r="3646" spans="2:4" x14ac:dyDescent="0.2">
      <c r="B3646" s="41"/>
      <c r="C3646" s="41"/>
      <c r="D3646" s="41"/>
    </row>
    <row r="3647" spans="2:4" x14ac:dyDescent="0.2">
      <c r="B3647" s="41"/>
      <c r="C3647" s="41"/>
      <c r="D3647" s="41"/>
    </row>
    <row r="3648" spans="2:4" x14ac:dyDescent="0.2">
      <c r="B3648" s="41"/>
      <c r="C3648" s="41"/>
      <c r="D3648" s="41"/>
    </row>
    <row r="3649" spans="2:4" x14ac:dyDescent="0.2">
      <c r="B3649" s="41"/>
      <c r="C3649" s="41"/>
      <c r="D3649" s="41"/>
    </row>
    <row r="3650" spans="2:4" x14ac:dyDescent="0.2">
      <c r="B3650" s="41"/>
      <c r="C3650" s="41"/>
      <c r="D3650" s="41"/>
    </row>
    <row r="3651" spans="2:4" x14ac:dyDescent="0.2">
      <c r="B3651" s="41"/>
      <c r="C3651" s="41"/>
      <c r="D3651" s="41"/>
    </row>
    <row r="3652" spans="2:4" x14ac:dyDescent="0.2">
      <c r="B3652" s="41"/>
      <c r="C3652" s="41"/>
      <c r="D3652" s="41"/>
    </row>
    <row r="3653" spans="2:4" x14ac:dyDescent="0.2">
      <c r="B3653" s="41"/>
      <c r="C3653" s="41"/>
      <c r="D3653" s="41"/>
    </row>
    <row r="3654" spans="2:4" x14ac:dyDescent="0.2">
      <c r="B3654" s="41"/>
      <c r="C3654" s="41"/>
      <c r="D3654" s="41"/>
    </row>
    <row r="3655" spans="2:4" x14ac:dyDescent="0.2">
      <c r="B3655" s="41"/>
      <c r="C3655" s="41"/>
      <c r="D3655" s="41"/>
    </row>
    <row r="3656" spans="2:4" x14ac:dyDescent="0.2">
      <c r="B3656" s="41"/>
      <c r="C3656" s="41"/>
      <c r="D3656" s="41"/>
    </row>
    <row r="3657" spans="2:4" x14ac:dyDescent="0.2">
      <c r="B3657" s="41"/>
      <c r="C3657" s="41"/>
      <c r="D3657" s="41"/>
    </row>
    <row r="3658" spans="2:4" x14ac:dyDescent="0.2">
      <c r="B3658" s="41"/>
      <c r="C3658" s="41"/>
      <c r="D3658" s="41"/>
    </row>
    <row r="3659" spans="2:4" x14ac:dyDescent="0.2">
      <c r="B3659" s="41"/>
      <c r="C3659" s="41"/>
      <c r="D3659" s="41"/>
    </row>
    <row r="3660" spans="2:4" x14ac:dyDescent="0.2">
      <c r="B3660" s="41"/>
      <c r="C3660" s="41"/>
      <c r="D3660" s="41"/>
    </row>
    <row r="3661" spans="2:4" x14ac:dyDescent="0.2">
      <c r="B3661" s="41"/>
      <c r="C3661" s="41"/>
      <c r="D3661" s="41"/>
    </row>
    <row r="3662" spans="2:4" x14ac:dyDescent="0.2">
      <c r="B3662" s="41"/>
      <c r="C3662" s="41"/>
      <c r="D3662" s="41"/>
    </row>
    <row r="3663" spans="2:4" x14ac:dyDescent="0.2">
      <c r="B3663" s="41"/>
      <c r="C3663" s="41"/>
      <c r="D3663" s="41"/>
    </row>
    <row r="3664" spans="2:4" x14ac:dyDescent="0.2">
      <c r="B3664" s="41"/>
      <c r="C3664" s="41"/>
      <c r="D3664" s="41"/>
    </row>
    <row r="3665" spans="2:4" x14ac:dyDescent="0.2">
      <c r="B3665" s="41"/>
      <c r="C3665" s="41"/>
      <c r="D3665" s="41"/>
    </row>
    <row r="3666" spans="2:4" x14ac:dyDescent="0.2">
      <c r="B3666" s="41"/>
      <c r="C3666" s="41"/>
      <c r="D3666" s="41"/>
    </row>
    <row r="3667" spans="2:4" x14ac:dyDescent="0.2">
      <c r="B3667" s="41"/>
      <c r="C3667" s="41"/>
      <c r="D3667" s="41"/>
    </row>
    <row r="3668" spans="2:4" x14ac:dyDescent="0.2">
      <c r="B3668" s="41"/>
      <c r="C3668" s="41"/>
      <c r="D3668" s="41"/>
    </row>
    <row r="3669" spans="2:4" x14ac:dyDescent="0.2">
      <c r="B3669" s="41"/>
      <c r="C3669" s="41"/>
      <c r="D3669" s="41"/>
    </row>
    <row r="3670" spans="2:4" x14ac:dyDescent="0.2">
      <c r="B3670" s="41"/>
      <c r="C3670" s="41"/>
      <c r="D3670" s="41"/>
    </row>
    <row r="3671" spans="2:4" x14ac:dyDescent="0.2">
      <c r="B3671" s="41"/>
      <c r="C3671" s="41"/>
      <c r="D3671" s="41"/>
    </row>
    <row r="3672" spans="2:4" x14ac:dyDescent="0.2">
      <c r="B3672" s="41"/>
      <c r="C3672" s="41"/>
      <c r="D3672" s="41"/>
    </row>
    <row r="3673" spans="2:4" x14ac:dyDescent="0.2">
      <c r="B3673" s="41"/>
      <c r="C3673" s="41"/>
      <c r="D3673" s="41"/>
    </row>
    <row r="3674" spans="2:4" x14ac:dyDescent="0.2">
      <c r="B3674" s="41"/>
      <c r="C3674" s="41"/>
      <c r="D3674" s="41"/>
    </row>
    <row r="3675" spans="2:4" x14ac:dyDescent="0.2">
      <c r="B3675" s="41"/>
      <c r="C3675" s="41"/>
      <c r="D3675" s="41"/>
    </row>
    <row r="3676" spans="2:4" x14ac:dyDescent="0.2">
      <c r="B3676" s="41"/>
      <c r="C3676" s="41"/>
      <c r="D3676" s="41"/>
    </row>
    <row r="3677" spans="2:4" x14ac:dyDescent="0.2">
      <c r="B3677" s="41"/>
      <c r="C3677" s="41"/>
      <c r="D3677" s="41"/>
    </row>
    <row r="3678" spans="2:4" x14ac:dyDescent="0.2">
      <c r="B3678" s="41"/>
      <c r="C3678" s="41"/>
      <c r="D3678" s="41"/>
    </row>
    <row r="3679" spans="2:4" x14ac:dyDescent="0.2">
      <c r="B3679" s="41"/>
      <c r="C3679" s="41"/>
      <c r="D3679" s="41"/>
    </row>
    <row r="3680" spans="2:4" x14ac:dyDescent="0.2">
      <c r="B3680" s="41"/>
      <c r="C3680" s="41"/>
      <c r="D3680" s="41"/>
    </row>
    <row r="3681" spans="2:4" x14ac:dyDescent="0.2">
      <c r="B3681" s="41"/>
      <c r="C3681" s="41"/>
      <c r="D3681" s="41"/>
    </row>
    <row r="3682" spans="2:4" x14ac:dyDescent="0.2">
      <c r="B3682" s="41"/>
      <c r="C3682" s="41"/>
      <c r="D3682" s="41"/>
    </row>
    <row r="3683" spans="2:4" x14ac:dyDescent="0.2">
      <c r="B3683" s="41"/>
      <c r="C3683" s="41"/>
      <c r="D3683" s="41"/>
    </row>
    <row r="3684" spans="2:4" x14ac:dyDescent="0.2">
      <c r="B3684" s="41"/>
      <c r="C3684" s="41"/>
      <c r="D3684" s="41"/>
    </row>
    <row r="3685" spans="2:4" x14ac:dyDescent="0.2">
      <c r="B3685" s="41"/>
      <c r="C3685" s="41"/>
      <c r="D3685" s="41"/>
    </row>
    <row r="3686" spans="2:4" x14ac:dyDescent="0.2">
      <c r="B3686" s="41"/>
      <c r="C3686" s="41"/>
      <c r="D3686" s="41"/>
    </row>
    <row r="3687" spans="2:4" x14ac:dyDescent="0.2">
      <c r="B3687" s="41"/>
      <c r="C3687" s="41"/>
      <c r="D3687" s="41"/>
    </row>
    <row r="3688" spans="2:4" x14ac:dyDescent="0.2">
      <c r="B3688" s="41"/>
      <c r="C3688" s="41"/>
      <c r="D3688" s="41"/>
    </row>
    <row r="3689" spans="2:4" x14ac:dyDescent="0.2">
      <c r="B3689" s="41"/>
      <c r="C3689" s="41"/>
      <c r="D3689" s="41"/>
    </row>
    <row r="3690" spans="2:4" x14ac:dyDescent="0.2">
      <c r="B3690" s="41"/>
      <c r="C3690" s="41"/>
      <c r="D3690" s="41"/>
    </row>
    <row r="3691" spans="2:4" x14ac:dyDescent="0.2">
      <c r="B3691" s="41"/>
      <c r="C3691" s="41"/>
      <c r="D3691" s="41"/>
    </row>
    <row r="3692" spans="2:4" x14ac:dyDescent="0.2">
      <c r="B3692" s="41"/>
      <c r="C3692" s="41"/>
      <c r="D3692" s="41"/>
    </row>
    <row r="3693" spans="2:4" x14ac:dyDescent="0.2">
      <c r="B3693" s="41"/>
      <c r="C3693" s="41"/>
      <c r="D3693" s="41"/>
    </row>
    <row r="3694" spans="2:4" x14ac:dyDescent="0.2">
      <c r="B3694" s="41"/>
      <c r="C3694" s="41"/>
      <c r="D3694" s="41"/>
    </row>
    <row r="3695" spans="2:4" x14ac:dyDescent="0.2">
      <c r="B3695" s="41"/>
      <c r="C3695" s="41"/>
      <c r="D3695" s="41"/>
    </row>
    <row r="3696" spans="2:4" x14ac:dyDescent="0.2">
      <c r="B3696" s="41"/>
      <c r="C3696" s="41"/>
      <c r="D3696" s="41"/>
    </row>
    <row r="3697" spans="2:4" x14ac:dyDescent="0.2">
      <c r="B3697" s="41"/>
      <c r="C3697" s="41"/>
      <c r="D3697" s="41"/>
    </row>
    <row r="3698" spans="2:4" x14ac:dyDescent="0.2">
      <c r="B3698" s="41"/>
      <c r="C3698" s="41"/>
      <c r="D3698" s="41"/>
    </row>
    <row r="3699" spans="2:4" x14ac:dyDescent="0.2">
      <c r="B3699" s="41"/>
      <c r="C3699" s="41"/>
      <c r="D3699" s="41"/>
    </row>
    <row r="3700" spans="2:4" x14ac:dyDescent="0.2">
      <c r="B3700" s="41"/>
      <c r="C3700" s="41"/>
      <c r="D3700" s="41"/>
    </row>
    <row r="3701" spans="2:4" x14ac:dyDescent="0.2">
      <c r="B3701" s="41"/>
      <c r="C3701" s="41"/>
      <c r="D3701" s="41"/>
    </row>
    <row r="3702" spans="2:4" x14ac:dyDescent="0.2">
      <c r="B3702" s="41"/>
      <c r="C3702" s="41"/>
      <c r="D3702" s="41"/>
    </row>
    <row r="3703" spans="2:4" x14ac:dyDescent="0.2">
      <c r="B3703" s="41"/>
      <c r="C3703" s="41"/>
      <c r="D3703" s="41"/>
    </row>
    <row r="3704" spans="2:4" x14ac:dyDescent="0.2">
      <c r="B3704" s="41"/>
      <c r="C3704" s="41"/>
      <c r="D3704" s="41"/>
    </row>
    <row r="3705" spans="2:4" x14ac:dyDescent="0.2">
      <c r="B3705" s="41"/>
      <c r="C3705" s="41"/>
      <c r="D3705" s="41"/>
    </row>
    <row r="3706" spans="2:4" x14ac:dyDescent="0.2">
      <c r="B3706" s="41"/>
      <c r="C3706" s="41"/>
      <c r="D3706" s="41"/>
    </row>
    <row r="3707" spans="2:4" x14ac:dyDescent="0.2">
      <c r="B3707" s="41"/>
      <c r="C3707" s="41"/>
      <c r="D3707" s="41"/>
    </row>
    <row r="3708" spans="2:4" x14ac:dyDescent="0.2">
      <c r="B3708" s="41"/>
      <c r="C3708" s="41"/>
      <c r="D3708" s="41"/>
    </row>
    <row r="3709" spans="2:4" x14ac:dyDescent="0.2">
      <c r="B3709" s="41"/>
      <c r="C3709" s="41"/>
      <c r="D3709" s="41"/>
    </row>
    <row r="3710" spans="2:4" x14ac:dyDescent="0.2">
      <c r="B3710" s="41"/>
      <c r="C3710" s="41"/>
      <c r="D3710" s="41"/>
    </row>
    <row r="3711" spans="2:4" x14ac:dyDescent="0.2">
      <c r="B3711" s="41"/>
      <c r="C3711" s="41"/>
      <c r="D3711" s="41"/>
    </row>
    <row r="3712" spans="2:4" x14ac:dyDescent="0.2">
      <c r="B3712" s="41"/>
      <c r="C3712" s="41"/>
      <c r="D3712" s="41"/>
    </row>
    <row r="3713" spans="2:4" x14ac:dyDescent="0.2">
      <c r="B3713" s="41"/>
      <c r="C3713" s="41"/>
      <c r="D3713" s="41"/>
    </row>
    <row r="3714" spans="2:4" x14ac:dyDescent="0.2">
      <c r="B3714" s="41"/>
      <c r="C3714" s="41"/>
      <c r="D3714" s="41"/>
    </row>
    <row r="3715" spans="2:4" x14ac:dyDescent="0.2">
      <c r="B3715" s="41"/>
      <c r="C3715" s="41"/>
      <c r="D3715" s="41"/>
    </row>
    <row r="3716" spans="2:4" x14ac:dyDescent="0.2">
      <c r="B3716" s="41"/>
      <c r="C3716" s="41"/>
      <c r="D3716" s="41"/>
    </row>
    <row r="3717" spans="2:4" x14ac:dyDescent="0.2">
      <c r="B3717" s="41"/>
      <c r="C3717" s="41"/>
      <c r="D3717" s="41"/>
    </row>
    <row r="3718" spans="2:4" x14ac:dyDescent="0.2">
      <c r="B3718" s="41"/>
      <c r="C3718" s="41"/>
      <c r="D3718" s="41"/>
    </row>
    <row r="3719" spans="2:4" x14ac:dyDescent="0.2">
      <c r="B3719" s="41"/>
      <c r="C3719" s="41"/>
      <c r="D3719" s="41"/>
    </row>
    <row r="3720" spans="2:4" x14ac:dyDescent="0.2">
      <c r="B3720" s="41"/>
      <c r="C3720" s="41"/>
      <c r="D3720" s="41"/>
    </row>
    <row r="3721" spans="2:4" x14ac:dyDescent="0.2">
      <c r="B3721" s="41"/>
      <c r="C3721" s="41"/>
      <c r="D3721" s="41"/>
    </row>
    <row r="3722" spans="2:4" x14ac:dyDescent="0.2">
      <c r="B3722" s="41"/>
      <c r="C3722" s="41"/>
      <c r="D3722" s="41"/>
    </row>
    <row r="3723" spans="2:4" x14ac:dyDescent="0.2">
      <c r="B3723" s="41"/>
      <c r="C3723" s="41"/>
      <c r="D3723" s="41"/>
    </row>
    <row r="3724" spans="2:4" x14ac:dyDescent="0.2">
      <c r="B3724" s="41"/>
      <c r="C3724" s="41"/>
      <c r="D3724" s="41"/>
    </row>
    <row r="3725" spans="2:4" x14ac:dyDescent="0.2">
      <c r="B3725" s="41"/>
      <c r="C3725" s="41"/>
      <c r="D3725" s="41"/>
    </row>
    <row r="3726" spans="2:4" x14ac:dyDescent="0.2">
      <c r="B3726" s="41"/>
      <c r="C3726" s="41"/>
      <c r="D3726" s="41"/>
    </row>
    <row r="3727" spans="2:4" x14ac:dyDescent="0.2">
      <c r="B3727" s="41"/>
      <c r="C3727" s="41"/>
      <c r="D3727" s="41"/>
    </row>
    <row r="3728" spans="2:4" x14ac:dyDescent="0.2">
      <c r="B3728" s="41"/>
      <c r="C3728" s="41"/>
      <c r="D3728" s="41"/>
    </row>
    <row r="3729" spans="2:4" x14ac:dyDescent="0.2">
      <c r="B3729" s="41"/>
      <c r="C3729" s="41"/>
      <c r="D3729" s="41"/>
    </row>
    <row r="3730" spans="2:4" x14ac:dyDescent="0.2">
      <c r="B3730" s="41"/>
      <c r="C3730" s="41"/>
      <c r="D3730" s="41"/>
    </row>
    <row r="3731" spans="2:4" x14ac:dyDescent="0.2">
      <c r="B3731" s="41"/>
      <c r="C3731" s="41"/>
      <c r="D3731" s="41"/>
    </row>
    <row r="3732" spans="2:4" x14ac:dyDescent="0.2">
      <c r="B3732" s="41"/>
      <c r="C3732" s="41"/>
      <c r="D3732" s="41"/>
    </row>
    <row r="3733" spans="2:4" x14ac:dyDescent="0.2">
      <c r="B3733" s="41"/>
      <c r="C3733" s="41"/>
      <c r="D3733" s="41"/>
    </row>
    <row r="3734" spans="2:4" x14ac:dyDescent="0.2">
      <c r="B3734" s="41"/>
      <c r="C3734" s="41"/>
      <c r="D3734" s="41"/>
    </row>
    <row r="3735" spans="2:4" x14ac:dyDescent="0.2">
      <c r="B3735" s="41"/>
      <c r="C3735" s="41"/>
      <c r="D3735" s="41"/>
    </row>
    <row r="3736" spans="2:4" x14ac:dyDescent="0.2">
      <c r="B3736" s="41"/>
      <c r="C3736" s="41"/>
      <c r="D3736" s="41"/>
    </row>
    <row r="3737" spans="2:4" x14ac:dyDescent="0.2">
      <c r="B3737" s="41"/>
      <c r="C3737" s="41"/>
      <c r="D3737" s="41"/>
    </row>
    <row r="3738" spans="2:4" x14ac:dyDescent="0.2">
      <c r="B3738" s="41"/>
      <c r="C3738" s="41"/>
      <c r="D3738" s="41"/>
    </row>
    <row r="3739" spans="2:4" x14ac:dyDescent="0.2">
      <c r="B3739" s="41"/>
      <c r="C3739" s="41"/>
      <c r="D3739" s="41"/>
    </row>
    <row r="3740" spans="2:4" x14ac:dyDescent="0.2">
      <c r="B3740" s="41"/>
      <c r="C3740" s="41"/>
      <c r="D3740" s="41"/>
    </row>
    <row r="3741" spans="2:4" x14ac:dyDescent="0.2">
      <c r="B3741" s="41"/>
      <c r="C3741" s="41"/>
      <c r="D3741" s="41"/>
    </row>
    <row r="3742" spans="2:4" x14ac:dyDescent="0.2">
      <c r="B3742" s="41"/>
      <c r="C3742" s="41"/>
      <c r="D3742" s="41"/>
    </row>
    <row r="3743" spans="2:4" x14ac:dyDescent="0.2">
      <c r="B3743" s="41"/>
      <c r="C3743" s="41"/>
      <c r="D3743" s="41"/>
    </row>
    <row r="3744" spans="2:4" x14ac:dyDescent="0.2">
      <c r="B3744" s="41"/>
      <c r="C3744" s="41"/>
      <c r="D3744" s="41"/>
    </row>
    <row r="3745" spans="2:4" x14ac:dyDescent="0.2">
      <c r="B3745" s="41"/>
      <c r="C3745" s="41"/>
      <c r="D3745" s="41"/>
    </row>
    <row r="3746" spans="2:4" x14ac:dyDescent="0.2">
      <c r="B3746" s="41"/>
      <c r="C3746" s="41"/>
      <c r="D3746" s="41"/>
    </row>
    <row r="3747" spans="2:4" x14ac:dyDescent="0.2">
      <c r="B3747" s="41"/>
      <c r="C3747" s="41"/>
      <c r="D3747" s="41"/>
    </row>
    <row r="3748" spans="2:4" x14ac:dyDescent="0.2">
      <c r="B3748" s="41"/>
      <c r="C3748" s="41"/>
      <c r="D3748" s="41"/>
    </row>
    <row r="3749" spans="2:4" x14ac:dyDescent="0.2">
      <c r="B3749" s="41"/>
      <c r="C3749" s="41"/>
      <c r="D3749" s="41"/>
    </row>
    <row r="3750" spans="2:4" x14ac:dyDescent="0.2">
      <c r="B3750" s="41"/>
      <c r="C3750" s="41"/>
      <c r="D3750" s="41"/>
    </row>
    <row r="3751" spans="2:4" x14ac:dyDescent="0.2">
      <c r="B3751" s="41"/>
      <c r="C3751" s="41"/>
      <c r="D3751" s="41"/>
    </row>
    <row r="3752" spans="2:4" x14ac:dyDescent="0.2">
      <c r="B3752" s="41"/>
      <c r="C3752" s="41"/>
      <c r="D3752" s="41"/>
    </row>
    <row r="3753" spans="2:4" x14ac:dyDescent="0.2">
      <c r="B3753" s="41"/>
      <c r="C3753" s="41"/>
      <c r="D3753" s="41"/>
    </row>
    <row r="3754" spans="2:4" x14ac:dyDescent="0.2">
      <c r="B3754" s="41"/>
      <c r="C3754" s="41"/>
      <c r="D3754" s="41"/>
    </row>
    <row r="3755" spans="2:4" x14ac:dyDescent="0.2">
      <c r="B3755" s="41"/>
      <c r="C3755" s="41"/>
      <c r="D3755" s="41"/>
    </row>
    <row r="3756" spans="2:4" x14ac:dyDescent="0.2">
      <c r="B3756" s="41"/>
      <c r="C3756" s="41"/>
      <c r="D3756" s="41"/>
    </row>
    <row r="3757" spans="2:4" x14ac:dyDescent="0.2">
      <c r="B3757" s="41"/>
      <c r="C3757" s="41"/>
      <c r="D3757" s="41"/>
    </row>
    <row r="3758" spans="2:4" x14ac:dyDescent="0.2">
      <c r="B3758" s="41"/>
      <c r="C3758" s="41"/>
      <c r="D3758" s="41"/>
    </row>
    <row r="3759" spans="2:4" x14ac:dyDescent="0.2">
      <c r="B3759" s="41"/>
      <c r="C3759" s="41"/>
      <c r="D3759" s="41"/>
    </row>
    <row r="3760" spans="2:4" x14ac:dyDescent="0.2">
      <c r="B3760" s="41"/>
      <c r="C3760" s="41"/>
      <c r="D3760" s="41"/>
    </row>
    <row r="3761" spans="2:4" x14ac:dyDescent="0.2">
      <c r="B3761" s="41"/>
      <c r="C3761" s="41"/>
      <c r="D3761" s="41"/>
    </row>
    <row r="3762" spans="2:4" x14ac:dyDescent="0.2">
      <c r="B3762" s="41"/>
      <c r="C3762" s="41"/>
      <c r="D3762" s="41"/>
    </row>
    <row r="3763" spans="2:4" x14ac:dyDescent="0.2">
      <c r="B3763" s="41"/>
      <c r="C3763" s="41"/>
      <c r="D3763" s="41"/>
    </row>
    <row r="3764" spans="2:4" x14ac:dyDescent="0.2">
      <c r="B3764" s="41"/>
      <c r="C3764" s="41"/>
      <c r="D3764" s="41"/>
    </row>
    <row r="3765" spans="2:4" x14ac:dyDescent="0.2">
      <c r="B3765" s="41"/>
      <c r="C3765" s="41"/>
      <c r="D3765" s="41"/>
    </row>
    <row r="3766" spans="2:4" x14ac:dyDescent="0.2">
      <c r="B3766" s="41"/>
      <c r="C3766" s="41"/>
      <c r="D3766" s="41"/>
    </row>
    <row r="3767" spans="2:4" x14ac:dyDescent="0.2">
      <c r="B3767" s="41"/>
      <c r="C3767" s="41"/>
      <c r="D3767" s="41"/>
    </row>
    <row r="3768" spans="2:4" x14ac:dyDescent="0.2">
      <c r="B3768" s="41"/>
      <c r="C3768" s="41"/>
      <c r="D3768" s="41"/>
    </row>
    <row r="3769" spans="2:4" x14ac:dyDescent="0.2">
      <c r="B3769" s="41"/>
      <c r="C3769" s="41"/>
      <c r="D3769" s="41"/>
    </row>
    <row r="3770" spans="2:4" x14ac:dyDescent="0.2">
      <c r="B3770" s="41"/>
      <c r="C3770" s="41"/>
      <c r="D3770" s="41"/>
    </row>
    <row r="3771" spans="2:4" x14ac:dyDescent="0.2">
      <c r="B3771" s="41"/>
      <c r="C3771" s="41"/>
      <c r="D3771" s="41"/>
    </row>
    <row r="3772" spans="2:4" x14ac:dyDescent="0.2">
      <c r="B3772" s="41"/>
      <c r="C3772" s="41"/>
      <c r="D3772" s="41"/>
    </row>
    <row r="3773" spans="2:4" x14ac:dyDescent="0.2">
      <c r="B3773" s="41"/>
      <c r="C3773" s="41"/>
      <c r="D3773" s="41"/>
    </row>
    <row r="3774" spans="2:4" x14ac:dyDescent="0.2">
      <c r="B3774" s="41"/>
      <c r="C3774" s="41"/>
      <c r="D3774" s="41"/>
    </row>
    <row r="3775" spans="2:4" x14ac:dyDescent="0.2">
      <c r="B3775" s="41"/>
      <c r="C3775" s="41"/>
      <c r="D3775" s="41"/>
    </row>
    <row r="3776" spans="2:4" x14ac:dyDescent="0.2">
      <c r="B3776" s="41"/>
      <c r="C3776" s="41"/>
      <c r="D3776" s="41"/>
    </row>
    <row r="3777" spans="2:4" x14ac:dyDescent="0.2">
      <c r="B3777" s="41"/>
      <c r="C3777" s="41"/>
      <c r="D3777" s="41"/>
    </row>
    <row r="3778" spans="2:4" x14ac:dyDescent="0.2">
      <c r="B3778" s="41"/>
      <c r="C3778" s="41"/>
      <c r="D3778" s="41"/>
    </row>
    <row r="3779" spans="2:4" x14ac:dyDescent="0.2">
      <c r="B3779" s="41"/>
      <c r="C3779" s="41"/>
      <c r="D3779" s="41"/>
    </row>
    <row r="3780" spans="2:4" x14ac:dyDescent="0.2">
      <c r="B3780" s="41"/>
      <c r="C3780" s="41"/>
      <c r="D3780" s="41"/>
    </row>
    <row r="3781" spans="2:4" x14ac:dyDescent="0.2">
      <c r="B3781" s="41"/>
      <c r="C3781" s="41"/>
      <c r="D3781" s="41"/>
    </row>
    <row r="3782" spans="2:4" x14ac:dyDescent="0.2">
      <c r="B3782" s="41"/>
      <c r="C3782" s="41"/>
      <c r="D3782" s="41"/>
    </row>
    <row r="3783" spans="2:4" x14ac:dyDescent="0.2">
      <c r="B3783" s="41"/>
      <c r="C3783" s="41"/>
      <c r="D3783" s="41"/>
    </row>
    <row r="3784" spans="2:4" x14ac:dyDescent="0.2">
      <c r="B3784" s="41"/>
      <c r="C3784" s="41"/>
      <c r="D3784" s="41"/>
    </row>
    <row r="3785" spans="2:4" x14ac:dyDescent="0.2">
      <c r="B3785" s="41"/>
      <c r="C3785" s="41"/>
      <c r="D3785" s="41"/>
    </row>
    <row r="3786" spans="2:4" x14ac:dyDescent="0.2">
      <c r="B3786" s="41"/>
      <c r="C3786" s="41"/>
      <c r="D3786" s="41"/>
    </row>
    <row r="3787" spans="2:4" x14ac:dyDescent="0.2">
      <c r="B3787" s="41"/>
      <c r="C3787" s="41"/>
      <c r="D3787" s="41"/>
    </row>
    <row r="3788" spans="2:4" x14ac:dyDescent="0.2">
      <c r="B3788" s="41"/>
      <c r="C3788" s="41"/>
      <c r="D3788" s="41"/>
    </row>
    <row r="3789" spans="2:4" x14ac:dyDescent="0.2">
      <c r="B3789" s="41"/>
      <c r="C3789" s="41"/>
      <c r="D3789" s="41"/>
    </row>
    <row r="3790" spans="2:4" x14ac:dyDescent="0.2">
      <c r="B3790" s="41"/>
      <c r="C3790" s="41"/>
      <c r="D3790" s="41"/>
    </row>
    <row r="3791" spans="2:4" x14ac:dyDescent="0.2">
      <c r="B3791" s="41"/>
      <c r="C3791" s="41"/>
      <c r="D3791" s="41"/>
    </row>
    <row r="3792" spans="2:4" x14ac:dyDescent="0.2">
      <c r="B3792" s="41"/>
      <c r="C3792" s="41"/>
      <c r="D3792" s="41"/>
    </row>
    <row r="3793" spans="2:4" x14ac:dyDescent="0.2">
      <c r="B3793" s="41"/>
      <c r="C3793" s="41"/>
      <c r="D3793" s="41"/>
    </row>
    <row r="3794" spans="2:4" x14ac:dyDescent="0.2">
      <c r="B3794" s="41"/>
      <c r="C3794" s="41"/>
      <c r="D3794" s="41"/>
    </row>
    <row r="3795" spans="2:4" x14ac:dyDescent="0.2">
      <c r="B3795" s="41"/>
      <c r="C3795" s="41"/>
      <c r="D3795" s="41"/>
    </row>
    <row r="3796" spans="2:4" x14ac:dyDescent="0.2">
      <c r="B3796" s="41"/>
      <c r="C3796" s="41"/>
      <c r="D3796" s="41"/>
    </row>
    <row r="3797" spans="2:4" x14ac:dyDescent="0.2">
      <c r="B3797" s="41"/>
      <c r="C3797" s="41"/>
      <c r="D3797" s="41"/>
    </row>
    <row r="3798" spans="2:4" x14ac:dyDescent="0.2">
      <c r="B3798" s="41"/>
      <c r="C3798" s="41"/>
      <c r="D3798" s="41"/>
    </row>
    <row r="3799" spans="2:4" x14ac:dyDescent="0.2">
      <c r="B3799" s="41"/>
      <c r="C3799" s="41"/>
      <c r="D3799" s="41"/>
    </row>
    <row r="3800" spans="2:4" x14ac:dyDescent="0.2">
      <c r="B3800" s="41"/>
      <c r="C3800" s="41"/>
      <c r="D3800" s="41"/>
    </row>
    <row r="3801" spans="2:4" x14ac:dyDescent="0.2">
      <c r="B3801" s="41"/>
      <c r="C3801" s="41"/>
      <c r="D3801" s="41"/>
    </row>
    <row r="3802" spans="2:4" x14ac:dyDescent="0.2">
      <c r="B3802" s="41"/>
      <c r="C3802" s="41"/>
      <c r="D3802" s="41"/>
    </row>
    <row r="3803" spans="2:4" x14ac:dyDescent="0.2">
      <c r="B3803" s="41"/>
      <c r="C3803" s="41"/>
      <c r="D3803" s="41"/>
    </row>
    <row r="3804" spans="2:4" x14ac:dyDescent="0.2">
      <c r="B3804" s="41"/>
      <c r="C3804" s="41"/>
      <c r="D3804" s="41"/>
    </row>
    <row r="3805" spans="2:4" x14ac:dyDescent="0.2">
      <c r="B3805" s="41"/>
      <c r="C3805" s="41"/>
      <c r="D3805" s="41"/>
    </row>
    <row r="3806" spans="2:4" x14ac:dyDescent="0.2">
      <c r="B3806" s="41"/>
      <c r="C3806" s="41"/>
      <c r="D3806" s="41"/>
    </row>
    <row r="3807" spans="2:4" x14ac:dyDescent="0.2">
      <c r="B3807" s="41"/>
      <c r="C3807" s="41"/>
      <c r="D3807" s="41"/>
    </row>
    <row r="3808" spans="2:4" x14ac:dyDescent="0.2">
      <c r="B3808" s="41"/>
      <c r="C3808" s="41"/>
      <c r="D3808" s="41"/>
    </row>
    <row r="3809" spans="2:4" x14ac:dyDescent="0.2">
      <c r="B3809" s="41"/>
      <c r="C3809" s="41"/>
      <c r="D3809" s="41"/>
    </row>
    <row r="3810" spans="2:4" x14ac:dyDescent="0.2">
      <c r="B3810" s="41"/>
      <c r="C3810" s="41"/>
      <c r="D3810" s="41"/>
    </row>
    <row r="3811" spans="2:4" x14ac:dyDescent="0.2">
      <c r="B3811" s="41"/>
      <c r="C3811" s="41"/>
      <c r="D3811" s="41"/>
    </row>
    <row r="3812" spans="2:4" x14ac:dyDescent="0.2">
      <c r="B3812" s="41"/>
      <c r="C3812" s="41"/>
      <c r="D3812" s="41"/>
    </row>
    <row r="3813" spans="2:4" x14ac:dyDescent="0.2">
      <c r="B3813" s="41"/>
      <c r="C3813" s="41"/>
      <c r="D3813" s="41"/>
    </row>
    <row r="3814" spans="2:4" x14ac:dyDescent="0.2">
      <c r="B3814" s="41"/>
      <c r="C3814" s="41"/>
      <c r="D3814" s="41"/>
    </row>
    <row r="3815" spans="2:4" x14ac:dyDescent="0.2">
      <c r="B3815" s="41"/>
      <c r="C3815" s="41"/>
      <c r="D3815" s="41"/>
    </row>
    <row r="3816" spans="2:4" x14ac:dyDescent="0.2">
      <c r="B3816" s="41"/>
      <c r="C3816" s="41"/>
      <c r="D3816" s="41"/>
    </row>
    <row r="3817" spans="2:4" x14ac:dyDescent="0.2">
      <c r="B3817" s="41"/>
      <c r="C3817" s="41"/>
      <c r="D3817" s="41"/>
    </row>
    <row r="3818" spans="2:4" x14ac:dyDescent="0.2">
      <c r="B3818" s="41"/>
      <c r="C3818" s="41"/>
      <c r="D3818" s="41"/>
    </row>
    <row r="3819" spans="2:4" x14ac:dyDescent="0.2">
      <c r="B3819" s="41"/>
      <c r="C3819" s="41"/>
      <c r="D3819" s="41"/>
    </row>
    <row r="3820" spans="2:4" x14ac:dyDescent="0.2">
      <c r="B3820" s="41"/>
      <c r="C3820" s="41"/>
      <c r="D3820" s="41"/>
    </row>
    <row r="3821" spans="2:4" x14ac:dyDescent="0.2">
      <c r="B3821" s="41"/>
      <c r="C3821" s="41"/>
      <c r="D3821" s="41"/>
    </row>
    <row r="3822" spans="2:4" x14ac:dyDescent="0.2">
      <c r="B3822" s="41"/>
      <c r="C3822" s="41"/>
      <c r="D3822" s="41"/>
    </row>
    <row r="3823" spans="2:4" x14ac:dyDescent="0.2">
      <c r="B3823" s="41"/>
      <c r="C3823" s="41"/>
      <c r="D3823" s="41"/>
    </row>
    <row r="3824" spans="2:4" x14ac:dyDescent="0.2">
      <c r="B3824" s="41"/>
      <c r="C3824" s="41"/>
      <c r="D3824" s="41"/>
    </row>
    <row r="3825" spans="2:4" x14ac:dyDescent="0.2">
      <c r="B3825" s="41"/>
      <c r="C3825" s="41"/>
      <c r="D3825" s="41"/>
    </row>
    <row r="3826" spans="2:4" x14ac:dyDescent="0.2">
      <c r="B3826" s="41"/>
      <c r="C3826" s="41"/>
      <c r="D3826" s="41"/>
    </row>
    <row r="3827" spans="2:4" x14ac:dyDescent="0.2">
      <c r="B3827" s="41"/>
      <c r="C3827" s="41"/>
      <c r="D3827" s="41"/>
    </row>
    <row r="3828" spans="2:4" x14ac:dyDescent="0.2">
      <c r="B3828" s="41"/>
      <c r="C3828" s="41"/>
      <c r="D3828" s="41"/>
    </row>
    <row r="3829" spans="2:4" x14ac:dyDescent="0.2">
      <c r="B3829" s="41"/>
      <c r="C3829" s="41"/>
      <c r="D3829" s="41"/>
    </row>
    <row r="3830" spans="2:4" x14ac:dyDescent="0.2">
      <c r="B3830" s="41"/>
      <c r="C3830" s="41"/>
      <c r="D3830" s="41"/>
    </row>
    <row r="3831" spans="2:4" x14ac:dyDescent="0.2">
      <c r="B3831" s="41"/>
      <c r="C3831" s="41"/>
      <c r="D3831" s="41"/>
    </row>
    <row r="3832" spans="2:4" x14ac:dyDescent="0.2">
      <c r="B3832" s="41"/>
      <c r="C3832" s="41"/>
      <c r="D3832" s="41"/>
    </row>
    <row r="3833" spans="2:4" x14ac:dyDescent="0.2">
      <c r="B3833" s="41"/>
      <c r="C3833" s="41"/>
      <c r="D3833" s="41"/>
    </row>
    <row r="3834" spans="2:4" x14ac:dyDescent="0.2">
      <c r="B3834" s="41"/>
      <c r="C3834" s="41"/>
      <c r="D3834" s="41"/>
    </row>
    <row r="3835" spans="2:4" x14ac:dyDescent="0.2">
      <c r="B3835" s="41"/>
      <c r="C3835" s="41"/>
      <c r="D3835" s="41"/>
    </row>
    <row r="3836" spans="2:4" x14ac:dyDescent="0.2">
      <c r="B3836" s="41"/>
      <c r="C3836" s="41"/>
      <c r="D3836" s="41"/>
    </row>
    <row r="3837" spans="2:4" x14ac:dyDescent="0.2">
      <c r="B3837" s="41"/>
      <c r="C3837" s="41"/>
      <c r="D3837" s="41"/>
    </row>
    <row r="3838" spans="2:4" x14ac:dyDescent="0.2">
      <c r="B3838" s="41"/>
      <c r="C3838" s="41"/>
      <c r="D3838" s="41"/>
    </row>
    <row r="3839" spans="2:4" x14ac:dyDescent="0.2">
      <c r="B3839" s="41"/>
      <c r="C3839" s="41"/>
      <c r="D3839" s="41"/>
    </row>
    <row r="3840" spans="2:4" x14ac:dyDescent="0.2">
      <c r="B3840" s="41"/>
      <c r="C3840" s="41"/>
      <c r="D3840" s="41"/>
    </row>
    <row r="3841" spans="2:4" x14ac:dyDescent="0.2">
      <c r="B3841" s="41"/>
      <c r="C3841" s="41"/>
      <c r="D3841" s="41"/>
    </row>
    <row r="3842" spans="2:4" x14ac:dyDescent="0.2">
      <c r="B3842" s="41"/>
      <c r="C3842" s="41"/>
      <c r="D3842" s="41"/>
    </row>
    <row r="3843" spans="2:4" x14ac:dyDescent="0.2">
      <c r="B3843" s="41"/>
      <c r="C3843" s="41"/>
      <c r="D3843" s="41"/>
    </row>
    <row r="3844" spans="2:4" x14ac:dyDescent="0.2">
      <c r="B3844" s="41"/>
      <c r="C3844" s="41"/>
      <c r="D3844" s="41"/>
    </row>
    <row r="3845" spans="2:4" x14ac:dyDescent="0.2">
      <c r="B3845" s="41"/>
      <c r="C3845" s="41"/>
      <c r="D3845" s="41"/>
    </row>
    <row r="3846" spans="2:4" x14ac:dyDescent="0.2">
      <c r="B3846" s="41"/>
      <c r="C3846" s="41"/>
      <c r="D3846" s="41"/>
    </row>
    <row r="3847" spans="2:4" x14ac:dyDescent="0.2">
      <c r="B3847" s="41"/>
      <c r="C3847" s="41"/>
      <c r="D3847" s="41"/>
    </row>
    <row r="3848" spans="2:4" x14ac:dyDescent="0.2">
      <c r="B3848" s="41"/>
      <c r="C3848" s="41"/>
      <c r="D3848" s="41"/>
    </row>
    <row r="3849" spans="2:4" x14ac:dyDescent="0.2">
      <c r="B3849" s="41"/>
      <c r="C3849" s="41"/>
      <c r="D3849" s="41"/>
    </row>
    <row r="3850" spans="2:4" x14ac:dyDescent="0.2">
      <c r="B3850" s="41"/>
      <c r="C3850" s="41"/>
      <c r="D3850" s="41"/>
    </row>
    <row r="3851" spans="2:4" x14ac:dyDescent="0.2">
      <c r="B3851" s="41"/>
      <c r="C3851" s="41"/>
      <c r="D3851" s="41"/>
    </row>
    <row r="3852" spans="2:4" x14ac:dyDescent="0.2">
      <c r="B3852" s="41"/>
      <c r="C3852" s="41"/>
      <c r="D3852" s="41"/>
    </row>
    <row r="3853" spans="2:4" x14ac:dyDescent="0.2">
      <c r="B3853" s="41"/>
      <c r="C3853" s="41"/>
      <c r="D3853" s="41"/>
    </row>
    <row r="3854" spans="2:4" x14ac:dyDescent="0.2">
      <c r="B3854" s="41"/>
      <c r="C3854" s="41"/>
      <c r="D3854" s="41"/>
    </row>
    <row r="3855" spans="2:4" x14ac:dyDescent="0.2">
      <c r="B3855" s="41"/>
      <c r="C3855" s="41"/>
      <c r="D3855" s="41"/>
    </row>
    <row r="3856" spans="2:4" x14ac:dyDescent="0.2">
      <c r="B3856" s="41"/>
      <c r="C3856" s="41"/>
      <c r="D3856" s="41"/>
    </row>
    <row r="3857" spans="2:4" x14ac:dyDescent="0.2">
      <c r="B3857" s="41"/>
      <c r="C3857" s="41"/>
      <c r="D3857" s="41"/>
    </row>
    <row r="3858" spans="2:4" x14ac:dyDescent="0.2">
      <c r="B3858" s="41"/>
      <c r="C3858" s="41"/>
      <c r="D3858" s="41"/>
    </row>
    <row r="3859" spans="2:4" x14ac:dyDescent="0.2">
      <c r="B3859" s="41"/>
      <c r="C3859" s="41"/>
      <c r="D3859" s="41"/>
    </row>
    <row r="3860" spans="2:4" x14ac:dyDescent="0.2">
      <c r="B3860" s="41"/>
      <c r="C3860" s="41"/>
      <c r="D3860" s="41"/>
    </row>
    <row r="3861" spans="2:4" x14ac:dyDescent="0.2">
      <c r="B3861" s="41"/>
      <c r="C3861" s="41"/>
      <c r="D3861" s="41"/>
    </row>
    <row r="3862" spans="2:4" x14ac:dyDescent="0.2">
      <c r="B3862" s="41"/>
      <c r="C3862" s="41"/>
      <c r="D3862" s="41"/>
    </row>
    <row r="3863" spans="2:4" x14ac:dyDescent="0.2">
      <c r="B3863" s="41"/>
      <c r="C3863" s="41"/>
      <c r="D3863" s="41"/>
    </row>
    <row r="3864" spans="2:4" x14ac:dyDescent="0.2">
      <c r="B3864" s="41"/>
      <c r="C3864" s="41"/>
      <c r="D3864" s="41"/>
    </row>
    <row r="3865" spans="2:4" x14ac:dyDescent="0.2">
      <c r="B3865" s="41"/>
      <c r="C3865" s="41"/>
      <c r="D3865" s="41"/>
    </row>
    <row r="3866" spans="2:4" x14ac:dyDescent="0.2">
      <c r="B3866" s="41"/>
      <c r="C3866" s="41"/>
      <c r="D3866" s="41"/>
    </row>
    <row r="3867" spans="2:4" x14ac:dyDescent="0.2">
      <c r="B3867" s="41"/>
      <c r="C3867" s="41"/>
      <c r="D3867" s="41"/>
    </row>
    <row r="3868" spans="2:4" x14ac:dyDescent="0.2">
      <c r="B3868" s="41"/>
      <c r="C3868" s="41"/>
      <c r="D3868" s="41"/>
    </row>
    <row r="3869" spans="2:4" x14ac:dyDescent="0.2">
      <c r="B3869" s="41"/>
      <c r="C3869" s="41"/>
      <c r="D3869" s="41"/>
    </row>
    <row r="3870" spans="2:4" x14ac:dyDescent="0.2">
      <c r="B3870" s="41"/>
      <c r="C3870" s="41"/>
      <c r="D3870" s="41"/>
    </row>
    <row r="3871" spans="2:4" x14ac:dyDescent="0.2">
      <c r="B3871" s="41"/>
      <c r="C3871" s="41"/>
      <c r="D3871" s="41"/>
    </row>
    <row r="3872" spans="2:4" x14ac:dyDescent="0.2">
      <c r="B3872" s="41"/>
      <c r="C3872" s="41"/>
      <c r="D3872" s="41"/>
    </row>
    <row r="3873" spans="2:4" x14ac:dyDescent="0.2">
      <c r="B3873" s="41"/>
      <c r="C3873" s="41"/>
      <c r="D3873" s="41"/>
    </row>
    <row r="3874" spans="2:4" x14ac:dyDescent="0.2">
      <c r="B3874" s="41"/>
      <c r="C3874" s="41"/>
      <c r="D3874" s="41"/>
    </row>
    <row r="3875" spans="2:4" x14ac:dyDescent="0.2">
      <c r="B3875" s="41"/>
      <c r="C3875" s="41"/>
      <c r="D3875" s="41"/>
    </row>
    <row r="3876" spans="2:4" x14ac:dyDescent="0.2">
      <c r="B3876" s="41"/>
      <c r="C3876" s="41"/>
      <c r="D3876" s="41"/>
    </row>
    <row r="3877" spans="2:4" x14ac:dyDescent="0.2">
      <c r="B3877" s="41"/>
      <c r="C3877" s="41"/>
      <c r="D3877" s="41"/>
    </row>
    <row r="3878" spans="2:4" x14ac:dyDescent="0.2">
      <c r="B3878" s="41"/>
      <c r="C3878" s="41"/>
      <c r="D3878" s="41"/>
    </row>
    <row r="3879" spans="2:4" x14ac:dyDescent="0.2">
      <c r="B3879" s="41"/>
      <c r="C3879" s="41"/>
      <c r="D3879" s="41"/>
    </row>
    <row r="3880" spans="2:4" x14ac:dyDescent="0.2">
      <c r="B3880" s="41"/>
      <c r="C3880" s="41"/>
      <c r="D3880" s="41"/>
    </row>
    <row r="3881" spans="2:4" x14ac:dyDescent="0.2">
      <c r="B3881" s="41"/>
      <c r="C3881" s="41"/>
      <c r="D3881" s="41"/>
    </row>
    <row r="3882" spans="2:4" x14ac:dyDescent="0.2">
      <c r="B3882" s="41"/>
      <c r="C3882" s="41"/>
      <c r="D3882" s="41"/>
    </row>
    <row r="3883" spans="2:4" x14ac:dyDescent="0.2">
      <c r="B3883" s="41"/>
      <c r="C3883" s="41"/>
      <c r="D3883" s="41"/>
    </row>
    <row r="3884" spans="2:4" x14ac:dyDescent="0.2">
      <c r="B3884" s="41"/>
      <c r="C3884" s="41"/>
      <c r="D3884" s="41"/>
    </row>
    <row r="3885" spans="2:4" x14ac:dyDescent="0.2">
      <c r="B3885" s="41"/>
      <c r="C3885" s="41"/>
      <c r="D3885" s="41"/>
    </row>
    <row r="3886" spans="2:4" x14ac:dyDescent="0.2">
      <c r="B3886" s="41"/>
      <c r="C3886" s="41"/>
      <c r="D3886" s="41"/>
    </row>
    <row r="3887" spans="2:4" x14ac:dyDescent="0.2">
      <c r="B3887" s="41"/>
      <c r="C3887" s="41"/>
      <c r="D3887" s="41"/>
    </row>
    <row r="3888" spans="2:4" x14ac:dyDescent="0.2">
      <c r="B3888" s="41"/>
      <c r="C3888" s="41"/>
      <c r="D3888" s="41"/>
    </row>
    <row r="3889" spans="2:4" x14ac:dyDescent="0.2">
      <c r="B3889" s="41"/>
      <c r="C3889" s="41"/>
      <c r="D3889" s="41"/>
    </row>
    <row r="3890" spans="2:4" x14ac:dyDescent="0.2">
      <c r="B3890" s="41"/>
      <c r="C3890" s="41"/>
      <c r="D3890" s="41"/>
    </row>
    <row r="3891" spans="2:4" x14ac:dyDescent="0.2">
      <c r="B3891" s="41"/>
      <c r="C3891" s="41"/>
      <c r="D3891" s="41"/>
    </row>
    <row r="3892" spans="2:4" x14ac:dyDescent="0.2">
      <c r="B3892" s="41"/>
      <c r="C3892" s="41"/>
      <c r="D3892" s="41"/>
    </row>
    <row r="3893" spans="2:4" x14ac:dyDescent="0.2">
      <c r="B3893" s="41"/>
      <c r="C3893" s="41"/>
      <c r="D3893" s="41"/>
    </row>
    <row r="3894" spans="2:4" x14ac:dyDescent="0.2">
      <c r="B3894" s="41"/>
      <c r="C3894" s="41"/>
      <c r="D3894" s="41"/>
    </row>
    <row r="3895" spans="2:4" x14ac:dyDescent="0.2">
      <c r="B3895" s="41"/>
      <c r="C3895" s="41"/>
      <c r="D3895" s="41"/>
    </row>
    <row r="3896" spans="2:4" x14ac:dyDescent="0.2">
      <c r="B3896" s="41"/>
      <c r="C3896" s="41"/>
      <c r="D3896" s="41"/>
    </row>
    <row r="3897" spans="2:4" x14ac:dyDescent="0.2">
      <c r="B3897" s="41"/>
      <c r="C3897" s="41"/>
      <c r="D3897" s="41"/>
    </row>
    <row r="3898" spans="2:4" x14ac:dyDescent="0.2">
      <c r="B3898" s="41"/>
      <c r="C3898" s="41"/>
      <c r="D3898" s="41"/>
    </row>
    <row r="3899" spans="2:4" x14ac:dyDescent="0.2">
      <c r="B3899" s="41"/>
      <c r="C3899" s="41"/>
      <c r="D3899" s="41"/>
    </row>
    <row r="3900" spans="2:4" x14ac:dyDescent="0.2">
      <c r="B3900" s="41"/>
      <c r="C3900" s="41"/>
      <c r="D3900" s="41"/>
    </row>
    <row r="3901" spans="2:4" x14ac:dyDescent="0.2">
      <c r="B3901" s="41"/>
      <c r="C3901" s="41"/>
      <c r="D3901" s="41"/>
    </row>
    <row r="3902" spans="2:4" x14ac:dyDescent="0.2">
      <c r="B3902" s="41"/>
      <c r="C3902" s="41"/>
      <c r="D3902" s="41"/>
    </row>
    <row r="3903" spans="2:4" x14ac:dyDescent="0.2">
      <c r="B3903" s="41"/>
      <c r="C3903" s="41"/>
      <c r="D3903" s="41"/>
    </row>
    <row r="3904" spans="2:4" x14ac:dyDescent="0.2">
      <c r="B3904" s="41"/>
      <c r="C3904" s="41"/>
      <c r="D3904" s="41"/>
    </row>
    <row r="3905" spans="2:4" x14ac:dyDescent="0.2">
      <c r="B3905" s="41"/>
      <c r="C3905" s="41"/>
      <c r="D3905" s="41"/>
    </row>
    <row r="3906" spans="2:4" x14ac:dyDescent="0.2">
      <c r="B3906" s="41"/>
      <c r="C3906" s="41"/>
      <c r="D3906" s="41"/>
    </row>
    <row r="3907" spans="2:4" x14ac:dyDescent="0.2">
      <c r="B3907" s="41"/>
      <c r="C3907" s="41"/>
      <c r="D3907" s="41"/>
    </row>
    <row r="3908" spans="2:4" x14ac:dyDescent="0.2">
      <c r="B3908" s="41"/>
      <c r="C3908" s="41"/>
      <c r="D3908" s="41"/>
    </row>
    <row r="3909" spans="2:4" x14ac:dyDescent="0.2">
      <c r="B3909" s="41"/>
      <c r="C3909" s="41"/>
      <c r="D3909" s="41"/>
    </row>
    <row r="3910" spans="2:4" x14ac:dyDescent="0.2">
      <c r="B3910" s="41"/>
      <c r="C3910" s="41"/>
      <c r="D3910" s="41"/>
    </row>
    <row r="3911" spans="2:4" x14ac:dyDescent="0.2">
      <c r="B3911" s="41"/>
      <c r="C3911" s="41"/>
      <c r="D3911" s="41"/>
    </row>
    <row r="3912" spans="2:4" x14ac:dyDescent="0.2">
      <c r="B3912" s="41"/>
      <c r="C3912" s="41"/>
      <c r="D3912" s="41"/>
    </row>
    <row r="3913" spans="2:4" x14ac:dyDescent="0.2">
      <c r="B3913" s="41"/>
      <c r="C3913" s="41"/>
      <c r="D3913" s="41"/>
    </row>
    <row r="3914" spans="2:4" x14ac:dyDescent="0.2">
      <c r="B3914" s="41"/>
      <c r="C3914" s="41"/>
      <c r="D3914" s="41"/>
    </row>
    <row r="3915" spans="2:4" x14ac:dyDescent="0.2">
      <c r="B3915" s="41"/>
      <c r="C3915" s="41"/>
      <c r="D3915" s="41"/>
    </row>
    <row r="3916" spans="2:4" x14ac:dyDescent="0.2">
      <c r="B3916" s="41"/>
      <c r="C3916" s="41"/>
      <c r="D3916" s="41"/>
    </row>
    <row r="3917" spans="2:4" x14ac:dyDescent="0.2">
      <c r="B3917" s="41"/>
      <c r="C3917" s="41"/>
      <c r="D3917" s="41"/>
    </row>
    <row r="3918" spans="2:4" x14ac:dyDescent="0.2">
      <c r="B3918" s="41"/>
      <c r="C3918" s="41"/>
      <c r="D3918" s="41"/>
    </row>
    <row r="3919" spans="2:4" x14ac:dyDescent="0.2">
      <c r="B3919" s="41"/>
      <c r="C3919" s="41"/>
      <c r="D3919" s="41"/>
    </row>
    <row r="3920" spans="2:4" x14ac:dyDescent="0.2">
      <c r="B3920" s="41"/>
      <c r="C3920" s="41"/>
      <c r="D3920" s="41"/>
    </row>
    <row r="3921" spans="2:4" x14ac:dyDescent="0.2">
      <c r="B3921" s="41"/>
      <c r="C3921" s="41"/>
      <c r="D3921" s="41"/>
    </row>
    <row r="3922" spans="2:4" x14ac:dyDescent="0.2">
      <c r="B3922" s="41"/>
      <c r="C3922" s="41"/>
      <c r="D3922" s="41"/>
    </row>
    <row r="3923" spans="2:4" x14ac:dyDescent="0.2">
      <c r="B3923" s="41"/>
      <c r="C3923" s="41"/>
      <c r="D3923" s="41"/>
    </row>
    <row r="3924" spans="2:4" x14ac:dyDescent="0.2">
      <c r="B3924" s="41"/>
      <c r="C3924" s="41"/>
      <c r="D3924" s="41"/>
    </row>
    <row r="3925" spans="2:4" x14ac:dyDescent="0.2">
      <c r="B3925" s="41"/>
      <c r="C3925" s="41"/>
      <c r="D3925" s="41"/>
    </row>
    <row r="3926" spans="2:4" x14ac:dyDescent="0.2">
      <c r="B3926" s="41"/>
      <c r="C3926" s="41"/>
      <c r="D3926" s="41"/>
    </row>
    <row r="3927" spans="2:4" x14ac:dyDescent="0.2">
      <c r="B3927" s="41"/>
      <c r="C3927" s="41"/>
      <c r="D3927" s="41"/>
    </row>
    <row r="3928" spans="2:4" x14ac:dyDescent="0.2">
      <c r="B3928" s="41"/>
      <c r="C3928" s="41"/>
      <c r="D3928" s="41"/>
    </row>
    <row r="3929" spans="2:4" x14ac:dyDescent="0.2">
      <c r="B3929" s="41"/>
      <c r="C3929" s="41"/>
      <c r="D3929" s="41"/>
    </row>
    <row r="3930" spans="2:4" x14ac:dyDescent="0.2">
      <c r="B3930" s="41"/>
      <c r="C3930" s="41"/>
      <c r="D3930" s="41"/>
    </row>
    <row r="3931" spans="2:4" x14ac:dyDescent="0.2">
      <c r="B3931" s="41"/>
      <c r="C3931" s="41"/>
      <c r="D3931" s="41"/>
    </row>
    <row r="3932" spans="2:4" x14ac:dyDescent="0.2">
      <c r="B3932" s="41"/>
      <c r="C3932" s="41"/>
      <c r="D3932" s="41"/>
    </row>
    <row r="3933" spans="2:4" x14ac:dyDescent="0.2">
      <c r="B3933" s="41"/>
      <c r="C3933" s="41"/>
      <c r="D3933" s="41"/>
    </row>
    <row r="3934" spans="2:4" x14ac:dyDescent="0.2">
      <c r="B3934" s="41"/>
      <c r="C3934" s="41"/>
      <c r="D3934" s="41"/>
    </row>
    <row r="3935" spans="2:4" x14ac:dyDescent="0.2">
      <c r="B3935" s="41"/>
      <c r="C3935" s="41"/>
      <c r="D3935" s="41"/>
    </row>
    <row r="3936" spans="2:4" x14ac:dyDescent="0.2">
      <c r="B3936" s="41"/>
      <c r="C3936" s="41"/>
      <c r="D3936" s="41"/>
    </row>
    <row r="3937" spans="2:4" x14ac:dyDescent="0.2">
      <c r="B3937" s="41"/>
      <c r="C3937" s="41"/>
      <c r="D3937" s="41"/>
    </row>
    <row r="3938" spans="2:4" x14ac:dyDescent="0.2">
      <c r="B3938" s="41"/>
      <c r="C3938" s="41"/>
      <c r="D3938" s="41"/>
    </row>
    <row r="3939" spans="2:4" x14ac:dyDescent="0.2">
      <c r="B3939" s="41"/>
      <c r="C3939" s="41"/>
      <c r="D3939" s="41"/>
    </row>
    <row r="3940" spans="2:4" x14ac:dyDescent="0.2">
      <c r="B3940" s="41"/>
      <c r="C3940" s="41"/>
      <c r="D3940" s="41"/>
    </row>
    <row r="3941" spans="2:4" x14ac:dyDescent="0.2">
      <c r="B3941" s="41"/>
      <c r="C3941" s="41"/>
      <c r="D3941" s="41"/>
    </row>
    <row r="3942" spans="2:4" x14ac:dyDescent="0.2">
      <c r="B3942" s="41"/>
      <c r="C3942" s="41"/>
      <c r="D3942" s="41"/>
    </row>
    <row r="3943" spans="2:4" x14ac:dyDescent="0.2">
      <c r="B3943" s="41"/>
      <c r="C3943" s="41"/>
      <c r="D3943" s="41"/>
    </row>
    <row r="3944" spans="2:4" x14ac:dyDescent="0.2">
      <c r="B3944" s="41"/>
      <c r="C3944" s="41"/>
      <c r="D3944" s="41"/>
    </row>
    <row r="3945" spans="2:4" x14ac:dyDescent="0.2">
      <c r="B3945" s="41"/>
      <c r="C3945" s="41"/>
      <c r="D3945" s="41"/>
    </row>
    <row r="3946" spans="2:4" x14ac:dyDescent="0.2">
      <c r="B3946" s="41"/>
      <c r="C3946" s="41"/>
      <c r="D3946" s="41"/>
    </row>
    <row r="3947" spans="2:4" x14ac:dyDescent="0.2">
      <c r="B3947" s="41"/>
      <c r="C3947" s="41"/>
      <c r="D3947" s="41"/>
    </row>
    <row r="3948" spans="2:4" x14ac:dyDescent="0.2">
      <c r="B3948" s="41"/>
      <c r="C3948" s="41"/>
      <c r="D3948" s="41"/>
    </row>
    <row r="3949" spans="2:4" x14ac:dyDescent="0.2">
      <c r="B3949" s="41"/>
      <c r="C3949" s="41"/>
      <c r="D3949" s="41"/>
    </row>
    <row r="3950" spans="2:4" x14ac:dyDescent="0.2">
      <c r="B3950" s="41"/>
      <c r="C3950" s="41"/>
      <c r="D3950" s="41"/>
    </row>
    <row r="3951" spans="2:4" x14ac:dyDescent="0.2">
      <c r="B3951" s="41"/>
      <c r="C3951" s="41"/>
      <c r="D3951" s="41"/>
    </row>
    <row r="3952" spans="2:4" x14ac:dyDescent="0.2">
      <c r="B3952" s="41"/>
      <c r="C3952" s="41"/>
      <c r="D3952" s="41"/>
    </row>
    <row r="3953" spans="2:4" x14ac:dyDescent="0.2">
      <c r="B3953" s="41"/>
      <c r="C3953" s="41"/>
      <c r="D3953" s="41"/>
    </row>
    <row r="3954" spans="2:4" x14ac:dyDescent="0.2">
      <c r="B3954" s="41"/>
      <c r="C3954" s="41"/>
      <c r="D3954" s="41"/>
    </row>
    <row r="3955" spans="2:4" x14ac:dyDescent="0.2">
      <c r="B3955" s="41"/>
      <c r="C3955" s="41"/>
      <c r="D3955" s="41"/>
    </row>
    <row r="3956" spans="2:4" x14ac:dyDescent="0.2">
      <c r="B3956" s="41"/>
      <c r="C3956" s="41"/>
      <c r="D3956" s="41"/>
    </row>
    <row r="3957" spans="2:4" x14ac:dyDescent="0.2">
      <c r="B3957" s="41"/>
      <c r="C3957" s="41"/>
      <c r="D3957" s="41"/>
    </row>
    <row r="3958" spans="2:4" x14ac:dyDescent="0.2">
      <c r="B3958" s="41"/>
      <c r="C3958" s="41"/>
      <c r="D3958" s="41"/>
    </row>
    <row r="3959" spans="2:4" x14ac:dyDescent="0.2">
      <c r="B3959" s="41"/>
      <c r="C3959" s="41"/>
      <c r="D3959" s="41"/>
    </row>
    <row r="3960" spans="2:4" x14ac:dyDescent="0.2">
      <c r="B3960" s="41"/>
      <c r="C3960" s="41"/>
      <c r="D3960" s="41"/>
    </row>
    <row r="3961" spans="2:4" x14ac:dyDescent="0.2">
      <c r="B3961" s="41"/>
      <c r="C3961" s="41"/>
      <c r="D3961" s="41"/>
    </row>
    <row r="3962" spans="2:4" x14ac:dyDescent="0.2">
      <c r="B3962" s="41"/>
      <c r="C3962" s="41"/>
      <c r="D3962" s="41"/>
    </row>
    <row r="3963" spans="2:4" x14ac:dyDescent="0.2">
      <c r="B3963" s="41"/>
      <c r="C3963" s="41"/>
      <c r="D3963" s="41"/>
    </row>
    <row r="3964" spans="2:4" x14ac:dyDescent="0.2">
      <c r="B3964" s="41"/>
      <c r="C3964" s="41"/>
      <c r="D3964" s="41"/>
    </row>
    <row r="3965" spans="2:4" x14ac:dyDescent="0.2">
      <c r="B3965" s="41"/>
      <c r="C3965" s="41"/>
      <c r="D3965" s="41"/>
    </row>
    <row r="3966" spans="2:4" x14ac:dyDescent="0.2">
      <c r="B3966" s="41"/>
      <c r="C3966" s="41"/>
      <c r="D3966" s="41"/>
    </row>
    <row r="3967" spans="2:4" x14ac:dyDescent="0.2">
      <c r="B3967" s="41"/>
      <c r="C3967" s="41"/>
      <c r="D3967" s="41"/>
    </row>
    <row r="3968" spans="2:4" x14ac:dyDescent="0.2">
      <c r="B3968" s="41"/>
      <c r="C3968" s="41"/>
      <c r="D3968" s="41"/>
    </row>
    <row r="3969" spans="2:4" x14ac:dyDescent="0.2">
      <c r="B3969" s="41"/>
      <c r="C3969" s="41"/>
      <c r="D3969" s="41"/>
    </row>
    <row r="3970" spans="2:4" x14ac:dyDescent="0.2">
      <c r="B3970" s="41"/>
      <c r="C3970" s="41"/>
      <c r="D3970" s="41"/>
    </row>
    <row r="3971" spans="2:4" x14ac:dyDescent="0.2">
      <c r="B3971" s="41"/>
      <c r="C3971" s="41"/>
      <c r="D3971" s="41"/>
    </row>
    <row r="3972" spans="2:4" x14ac:dyDescent="0.2">
      <c r="B3972" s="41"/>
      <c r="C3972" s="41"/>
      <c r="D3972" s="41"/>
    </row>
    <row r="3973" spans="2:4" x14ac:dyDescent="0.2">
      <c r="B3973" s="41"/>
      <c r="C3973" s="41"/>
      <c r="D3973" s="41"/>
    </row>
    <row r="3974" spans="2:4" x14ac:dyDescent="0.2">
      <c r="B3974" s="41"/>
      <c r="C3974" s="41"/>
      <c r="D3974" s="41"/>
    </row>
    <row r="3975" spans="2:4" x14ac:dyDescent="0.2">
      <c r="B3975" s="41"/>
      <c r="C3975" s="41"/>
      <c r="D3975" s="41"/>
    </row>
    <row r="3976" spans="2:4" x14ac:dyDescent="0.2">
      <c r="B3976" s="41"/>
      <c r="C3976" s="41"/>
      <c r="D3976" s="41"/>
    </row>
    <row r="3977" spans="2:4" x14ac:dyDescent="0.2">
      <c r="B3977" s="41"/>
      <c r="C3977" s="41"/>
      <c r="D3977" s="41"/>
    </row>
    <row r="3978" spans="2:4" x14ac:dyDescent="0.2">
      <c r="B3978" s="41"/>
      <c r="C3978" s="41"/>
      <c r="D3978" s="41"/>
    </row>
    <row r="3979" spans="2:4" x14ac:dyDescent="0.2">
      <c r="B3979" s="41"/>
      <c r="C3979" s="41"/>
      <c r="D3979" s="41"/>
    </row>
    <row r="3980" spans="2:4" x14ac:dyDescent="0.2">
      <c r="B3980" s="41"/>
      <c r="C3980" s="41"/>
      <c r="D3980" s="41"/>
    </row>
    <row r="3981" spans="2:4" x14ac:dyDescent="0.2">
      <c r="B3981" s="41"/>
      <c r="C3981" s="41"/>
      <c r="D3981" s="41"/>
    </row>
    <row r="3982" spans="2:4" x14ac:dyDescent="0.2">
      <c r="B3982" s="41"/>
      <c r="C3982" s="41"/>
      <c r="D3982" s="41"/>
    </row>
    <row r="3983" spans="2:4" x14ac:dyDescent="0.2">
      <c r="B3983" s="41"/>
      <c r="C3983" s="41"/>
      <c r="D3983" s="41"/>
    </row>
    <row r="3984" spans="2:4" x14ac:dyDescent="0.2">
      <c r="B3984" s="41"/>
      <c r="C3984" s="41"/>
      <c r="D3984" s="41"/>
    </row>
    <row r="3985" spans="2:4" x14ac:dyDescent="0.2">
      <c r="B3985" s="41"/>
      <c r="C3985" s="41"/>
      <c r="D3985" s="41"/>
    </row>
    <row r="3986" spans="2:4" x14ac:dyDescent="0.2">
      <c r="B3986" s="41"/>
      <c r="C3986" s="41"/>
      <c r="D3986" s="41"/>
    </row>
    <row r="3987" spans="2:4" x14ac:dyDescent="0.2">
      <c r="B3987" s="41"/>
      <c r="C3987" s="41"/>
      <c r="D3987" s="41"/>
    </row>
    <row r="3988" spans="2:4" x14ac:dyDescent="0.2">
      <c r="B3988" s="41"/>
      <c r="C3988" s="41"/>
      <c r="D3988" s="41"/>
    </row>
    <row r="3989" spans="2:4" x14ac:dyDescent="0.2">
      <c r="B3989" s="41"/>
      <c r="C3989" s="41"/>
      <c r="D3989" s="41"/>
    </row>
    <row r="3990" spans="2:4" x14ac:dyDescent="0.2">
      <c r="B3990" s="41"/>
      <c r="C3990" s="41"/>
      <c r="D3990" s="41"/>
    </row>
    <row r="3991" spans="2:4" x14ac:dyDescent="0.2">
      <c r="B3991" s="41"/>
      <c r="C3991" s="41"/>
      <c r="D3991" s="41"/>
    </row>
    <row r="3992" spans="2:4" x14ac:dyDescent="0.2">
      <c r="B3992" s="41"/>
      <c r="C3992" s="41"/>
      <c r="D3992" s="41"/>
    </row>
    <row r="3993" spans="2:4" x14ac:dyDescent="0.2">
      <c r="B3993" s="41"/>
      <c r="C3993" s="41"/>
      <c r="D3993" s="41"/>
    </row>
    <row r="3994" spans="2:4" x14ac:dyDescent="0.2">
      <c r="B3994" s="41"/>
      <c r="C3994" s="41"/>
      <c r="D3994" s="41"/>
    </row>
    <row r="3995" spans="2:4" x14ac:dyDescent="0.2">
      <c r="B3995" s="41"/>
      <c r="C3995" s="41"/>
      <c r="D3995" s="41"/>
    </row>
    <row r="3996" spans="2:4" x14ac:dyDescent="0.2">
      <c r="B3996" s="41"/>
      <c r="C3996" s="41"/>
      <c r="D3996" s="41"/>
    </row>
    <row r="3997" spans="2:4" x14ac:dyDescent="0.2">
      <c r="B3997" s="41"/>
      <c r="C3997" s="41"/>
      <c r="D3997" s="41"/>
    </row>
    <row r="3998" spans="2:4" x14ac:dyDescent="0.2">
      <c r="B3998" s="41"/>
      <c r="C3998" s="41"/>
      <c r="D3998" s="41"/>
    </row>
    <row r="3999" spans="2:4" x14ac:dyDescent="0.2">
      <c r="B3999" s="41"/>
      <c r="C3999" s="41"/>
      <c r="D3999" s="41"/>
    </row>
    <row r="4000" spans="2:4" x14ac:dyDescent="0.2">
      <c r="B4000" s="41"/>
      <c r="C4000" s="41"/>
      <c r="D4000" s="41"/>
    </row>
    <row r="4001" spans="2:4" x14ac:dyDescent="0.2">
      <c r="B4001" s="41"/>
      <c r="C4001" s="41"/>
      <c r="D4001" s="41"/>
    </row>
    <row r="4002" spans="2:4" x14ac:dyDescent="0.2">
      <c r="B4002" s="41"/>
      <c r="C4002" s="41"/>
      <c r="D4002" s="41"/>
    </row>
    <row r="4003" spans="2:4" x14ac:dyDescent="0.2">
      <c r="B4003" s="41"/>
      <c r="C4003" s="41"/>
      <c r="D4003" s="41"/>
    </row>
    <row r="4004" spans="2:4" x14ac:dyDescent="0.2">
      <c r="B4004" s="41"/>
      <c r="C4004" s="41"/>
      <c r="D4004" s="41"/>
    </row>
    <row r="4005" spans="2:4" x14ac:dyDescent="0.2">
      <c r="B4005" s="41"/>
      <c r="C4005" s="41"/>
      <c r="D4005" s="41"/>
    </row>
    <row r="4006" spans="2:4" x14ac:dyDescent="0.2">
      <c r="B4006" s="41"/>
      <c r="C4006" s="41"/>
      <c r="D4006" s="41"/>
    </row>
    <row r="4007" spans="2:4" x14ac:dyDescent="0.2">
      <c r="B4007" s="41"/>
      <c r="C4007" s="41"/>
      <c r="D4007" s="41"/>
    </row>
    <row r="4008" spans="2:4" x14ac:dyDescent="0.2">
      <c r="B4008" s="41"/>
      <c r="C4008" s="41"/>
      <c r="D4008" s="41"/>
    </row>
    <row r="4009" spans="2:4" x14ac:dyDescent="0.2">
      <c r="B4009" s="41"/>
      <c r="C4009" s="41"/>
      <c r="D4009" s="41"/>
    </row>
    <row r="4010" spans="2:4" x14ac:dyDescent="0.2">
      <c r="B4010" s="41"/>
      <c r="C4010" s="41"/>
      <c r="D4010" s="41"/>
    </row>
    <row r="4011" spans="2:4" x14ac:dyDescent="0.2">
      <c r="B4011" s="41"/>
      <c r="C4011" s="41"/>
      <c r="D4011" s="41"/>
    </row>
    <row r="4012" spans="2:4" x14ac:dyDescent="0.2">
      <c r="B4012" s="41"/>
      <c r="C4012" s="41"/>
      <c r="D4012" s="41"/>
    </row>
    <row r="4013" spans="2:4" x14ac:dyDescent="0.2">
      <c r="B4013" s="41"/>
      <c r="C4013" s="41"/>
      <c r="D4013" s="41"/>
    </row>
    <row r="4014" spans="2:4" x14ac:dyDescent="0.2">
      <c r="B4014" s="41"/>
      <c r="C4014" s="41"/>
      <c r="D4014" s="41"/>
    </row>
    <row r="4015" spans="2:4" x14ac:dyDescent="0.2">
      <c r="B4015" s="41"/>
      <c r="C4015" s="41"/>
      <c r="D4015" s="41"/>
    </row>
    <row r="4016" spans="2:4" x14ac:dyDescent="0.2">
      <c r="B4016" s="41"/>
      <c r="C4016" s="41"/>
      <c r="D4016" s="41"/>
    </row>
    <row r="4017" spans="2:4" x14ac:dyDescent="0.2">
      <c r="B4017" s="41"/>
      <c r="C4017" s="41"/>
      <c r="D4017" s="41"/>
    </row>
    <row r="4018" spans="2:4" x14ac:dyDescent="0.2">
      <c r="B4018" s="41"/>
      <c r="C4018" s="41"/>
      <c r="D4018" s="41"/>
    </row>
    <row r="4019" spans="2:4" x14ac:dyDescent="0.2">
      <c r="B4019" s="41"/>
      <c r="C4019" s="41"/>
      <c r="D4019" s="41"/>
    </row>
    <row r="4020" spans="2:4" x14ac:dyDescent="0.2">
      <c r="B4020" s="41"/>
      <c r="C4020" s="41"/>
      <c r="D4020" s="41"/>
    </row>
    <row r="4021" spans="2:4" x14ac:dyDescent="0.2">
      <c r="B4021" s="41"/>
      <c r="C4021" s="41"/>
      <c r="D4021" s="41"/>
    </row>
    <row r="4022" spans="2:4" x14ac:dyDescent="0.2">
      <c r="B4022" s="41"/>
      <c r="C4022" s="41"/>
      <c r="D4022" s="41"/>
    </row>
    <row r="4023" spans="2:4" x14ac:dyDescent="0.2">
      <c r="B4023" s="41"/>
      <c r="C4023" s="41"/>
      <c r="D4023" s="41"/>
    </row>
    <row r="4024" spans="2:4" x14ac:dyDescent="0.2">
      <c r="B4024" s="41"/>
      <c r="C4024" s="41"/>
      <c r="D4024" s="41"/>
    </row>
    <row r="4025" spans="2:4" x14ac:dyDescent="0.2">
      <c r="B4025" s="41"/>
      <c r="C4025" s="41"/>
      <c r="D4025" s="41"/>
    </row>
    <row r="4026" spans="2:4" x14ac:dyDescent="0.2">
      <c r="B4026" s="41"/>
      <c r="C4026" s="41"/>
      <c r="D4026" s="41"/>
    </row>
    <row r="4027" spans="2:4" x14ac:dyDescent="0.2">
      <c r="B4027" s="41"/>
      <c r="C4027" s="41"/>
      <c r="D4027" s="41"/>
    </row>
    <row r="4028" spans="2:4" x14ac:dyDescent="0.2">
      <c r="B4028" s="41"/>
      <c r="C4028" s="41"/>
      <c r="D4028" s="41"/>
    </row>
    <row r="4029" spans="2:4" x14ac:dyDescent="0.2">
      <c r="B4029" s="41"/>
      <c r="C4029" s="41"/>
      <c r="D4029" s="41"/>
    </row>
    <row r="4030" spans="2:4" x14ac:dyDescent="0.2">
      <c r="B4030" s="41"/>
      <c r="C4030" s="41"/>
      <c r="D4030" s="41"/>
    </row>
    <row r="4031" spans="2:4" x14ac:dyDescent="0.2">
      <c r="B4031" s="41"/>
      <c r="C4031" s="41"/>
      <c r="D4031" s="41"/>
    </row>
    <row r="4032" spans="2:4" x14ac:dyDescent="0.2">
      <c r="B4032" s="41"/>
      <c r="C4032" s="41"/>
      <c r="D4032" s="41"/>
    </row>
    <row r="4033" spans="2:4" x14ac:dyDescent="0.2">
      <c r="B4033" s="41"/>
      <c r="C4033" s="41"/>
      <c r="D4033" s="41"/>
    </row>
    <row r="4034" spans="2:4" x14ac:dyDescent="0.2">
      <c r="B4034" s="41"/>
      <c r="C4034" s="41"/>
      <c r="D4034" s="41"/>
    </row>
    <row r="4035" spans="2:4" x14ac:dyDescent="0.2">
      <c r="B4035" s="41"/>
      <c r="C4035" s="41"/>
      <c r="D4035" s="41"/>
    </row>
    <row r="4036" spans="2:4" x14ac:dyDescent="0.2">
      <c r="B4036" s="41"/>
      <c r="C4036" s="41"/>
      <c r="D4036" s="41"/>
    </row>
    <row r="4037" spans="2:4" x14ac:dyDescent="0.2">
      <c r="B4037" s="41"/>
      <c r="C4037" s="41"/>
      <c r="D4037" s="41"/>
    </row>
    <row r="4038" spans="2:4" x14ac:dyDescent="0.2">
      <c r="B4038" s="41"/>
      <c r="C4038" s="41"/>
      <c r="D4038" s="41"/>
    </row>
    <row r="4039" spans="2:4" x14ac:dyDescent="0.2">
      <c r="B4039" s="41"/>
      <c r="C4039" s="41"/>
      <c r="D4039" s="41"/>
    </row>
    <row r="4040" spans="2:4" x14ac:dyDescent="0.2">
      <c r="B4040" s="41"/>
      <c r="C4040" s="41"/>
      <c r="D4040" s="41"/>
    </row>
    <row r="4041" spans="2:4" x14ac:dyDescent="0.2">
      <c r="B4041" s="41"/>
      <c r="C4041" s="41"/>
      <c r="D4041" s="41"/>
    </row>
    <row r="4042" spans="2:4" x14ac:dyDescent="0.2">
      <c r="B4042" s="41"/>
      <c r="C4042" s="41"/>
      <c r="D4042" s="41"/>
    </row>
    <row r="4043" spans="2:4" x14ac:dyDescent="0.2">
      <c r="B4043" s="41"/>
      <c r="C4043" s="41"/>
      <c r="D4043" s="41"/>
    </row>
    <row r="4044" spans="2:4" x14ac:dyDescent="0.2">
      <c r="B4044" s="41"/>
      <c r="C4044" s="41"/>
      <c r="D4044" s="41"/>
    </row>
    <row r="4045" spans="2:4" x14ac:dyDescent="0.2">
      <c r="B4045" s="41"/>
      <c r="C4045" s="41"/>
      <c r="D4045" s="41"/>
    </row>
    <row r="4046" spans="2:4" x14ac:dyDescent="0.2">
      <c r="B4046" s="41"/>
      <c r="C4046" s="41"/>
      <c r="D4046" s="41"/>
    </row>
    <row r="4047" spans="2:4" x14ac:dyDescent="0.2">
      <c r="B4047" s="41"/>
      <c r="C4047" s="41"/>
      <c r="D4047" s="41"/>
    </row>
    <row r="4048" spans="2:4" x14ac:dyDescent="0.2">
      <c r="B4048" s="41"/>
      <c r="C4048" s="41"/>
      <c r="D4048" s="41"/>
    </row>
    <row r="4049" spans="2:4" x14ac:dyDescent="0.2">
      <c r="B4049" s="41"/>
      <c r="C4049" s="41"/>
      <c r="D4049" s="41"/>
    </row>
    <row r="4050" spans="2:4" x14ac:dyDescent="0.2">
      <c r="B4050" s="41"/>
      <c r="C4050" s="41"/>
      <c r="D4050" s="41"/>
    </row>
    <row r="4051" spans="2:4" x14ac:dyDescent="0.2">
      <c r="B4051" s="41"/>
      <c r="C4051" s="41"/>
      <c r="D4051" s="41"/>
    </row>
    <row r="4052" spans="2:4" x14ac:dyDescent="0.2">
      <c r="B4052" s="41"/>
      <c r="C4052" s="41"/>
      <c r="D4052" s="41"/>
    </row>
    <row r="4053" spans="2:4" x14ac:dyDescent="0.2">
      <c r="B4053" s="41"/>
      <c r="C4053" s="41"/>
      <c r="D4053" s="41"/>
    </row>
    <row r="4054" spans="2:4" x14ac:dyDescent="0.2">
      <c r="B4054" s="41"/>
      <c r="C4054" s="41"/>
      <c r="D4054" s="41"/>
    </row>
    <row r="4055" spans="2:4" x14ac:dyDescent="0.2">
      <c r="B4055" s="41"/>
      <c r="C4055" s="41"/>
      <c r="D4055" s="41"/>
    </row>
    <row r="4056" spans="2:4" x14ac:dyDescent="0.2">
      <c r="B4056" s="41"/>
      <c r="C4056" s="41"/>
      <c r="D4056" s="41"/>
    </row>
    <row r="4057" spans="2:4" x14ac:dyDescent="0.2">
      <c r="B4057" s="41"/>
      <c r="C4057" s="41"/>
      <c r="D4057" s="41"/>
    </row>
    <row r="4058" spans="2:4" x14ac:dyDescent="0.2">
      <c r="B4058" s="41"/>
      <c r="C4058" s="41"/>
      <c r="D4058" s="41"/>
    </row>
    <row r="4059" spans="2:4" x14ac:dyDescent="0.2">
      <c r="B4059" s="41"/>
      <c r="C4059" s="41"/>
      <c r="D4059" s="41"/>
    </row>
    <row r="4060" spans="2:4" x14ac:dyDescent="0.2">
      <c r="B4060" s="41"/>
      <c r="C4060" s="41"/>
      <c r="D4060" s="41"/>
    </row>
    <row r="4061" spans="2:4" x14ac:dyDescent="0.2">
      <c r="B4061" s="41"/>
      <c r="C4061" s="41"/>
      <c r="D4061" s="41"/>
    </row>
    <row r="4062" spans="2:4" x14ac:dyDescent="0.2">
      <c r="B4062" s="41"/>
      <c r="C4062" s="41"/>
      <c r="D4062" s="41"/>
    </row>
    <row r="4063" spans="2:4" x14ac:dyDescent="0.2">
      <c r="B4063" s="41"/>
      <c r="C4063" s="41"/>
      <c r="D4063" s="41"/>
    </row>
    <row r="4064" spans="2:4" x14ac:dyDescent="0.2">
      <c r="B4064" s="41"/>
      <c r="C4064" s="41"/>
      <c r="D4064" s="41"/>
    </row>
    <row r="4065" spans="2:4" x14ac:dyDescent="0.2">
      <c r="B4065" s="41"/>
      <c r="C4065" s="41"/>
      <c r="D4065" s="41"/>
    </row>
    <row r="4066" spans="2:4" x14ac:dyDescent="0.2">
      <c r="B4066" s="41"/>
      <c r="C4066" s="41"/>
      <c r="D4066" s="41"/>
    </row>
    <row r="4067" spans="2:4" x14ac:dyDescent="0.2">
      <c r="B4067" s="41"/>
      <c r="C4067" s="41"/>
      <c r="D4067" s="41"/>
    </row>
    <row r="4068" spans="2:4" x14ac:dyDescent="0.2">
      <c r="B4068" s="41"/>
      <c r="C4068" s="41"/>
      <c r="D4068" s="41"/>
    </row>
    <row r="4069" spans="2:4" x14ac:dyDescent="0.2">
      <c r="B4069" s="41"/>
      <c r="C4069" s="41"/>
      <c r="D4069" s="41"/>
    </row>
    <row r="4070" spans="2:4" x14ac:dyDescent="0.2">
      <c r="B4070" s="41"/>
      <c r="C4070" s="41"/>
      <c r="D4070" s="41"/>
    </row>
    <row r="4071" spans="2:4" x14ac:dyDescent="0.2">
      <c r="B4071" s="41"/>
      <c r="C4071" s="41"/>
      <c r="D4071" s="41"/>
    </row>
    <row r="4072" spans="2:4" x14ac:dyDescent="0.2">
      <c r="B4072" s="41"/>
      <c r="C4072" s="41"/>
      <c r="D4072" s="41"/>
    </row>
    <row r="4073" spans="2:4" x14ac:dyDescent="0.2">
      <c r="B4073" s="41"/>
      <c r="C4073" s="41"/>
      <c r="D4073" s="41"/>
    </row>
    <row r="4074" spans="2:4" x14ac:dyDescent="0.2">
      <c r="B4074" s="41"/>
      <c r="C4074" s="41"/>
      <c r="D4074" s="41"/>
    </row>
    <row r="4075" spans="2:4" x14ac:dyDescent="0.2">
      <c r="B4075" s="41"/>
      <c r="C4075" s="41"/>
      <c r="D4075" s="41"/>
    </row>
    <row r="4076" spans="2:4" x14ac:dyDescent="0.2">
      <c r="B4076" s="41"/>
      <c r="C4076" s="41"/>
      <c r="D4076" s="41"/>
    </row>
    <row r="4077" spans="2:4" x14ac:dyDescent="0.2">
      <c r="B4077" s="41"/>
      <c r="C4077" s="41"/>
      <c r="D4077" s="41"/>
    </row>
    <row r="4078" spans="2:4" x14ac:dyDescent="0.2">
      <c r="B4078" s="41"/>
      <c r="C4078" s="41"/>
      <c r="D4078" s="41"/>
    </row>
    <row r="4079" spans="2:4" x14ac:dyDescent="0.2">
      <c r="B4079" s="41"/>
      <c r="C4079" s="41"/>
      <c r="D4079" s="41"/>
    </row>
    <row r="4080" spans="2:4" x14ac:dyDescent="0.2">
      <c r="B4080" s="41"/>
      <c r="C4080" s="41"/>
      <c r="D4080" s="41"/>
    </row>
    <row r="4081" spans="2:4" x14ac:dyDescent="0.2">
      <c r="B4081" s="41"/>
      <c r="C4081" s="41"/>
      <c r="D4081" s="41"/>
    </row>
    <row r="4082" spans="2:4" x14ac:dyDescent="0.2">
      <c r="B4082" s="41"/>
      <c r="C4082" s="41"/>
      <c r="D4082" s="41"/>
    </row>
    <row r="4083" spans="2:4" x14ac:dyDescent="0.2">
      <c r="B4083" s="41"/>
      <c r="C4083" s="41"/>
      <c r="D4083" s="41"/>
    </row>
    <row r="4084" spans="2:4" x14ac:dyDescent="0.2">
      <c r="B4084" s="41"/>
      <c r="C4084" s="41"/>
      <c r="D4084" s="41"/>
    </row>
    <row r="4085" spans="2:4" x14ac:dyDescent="0.2">
      <c r="B4085" s="41"/>
      <c r="C4085" s="41"/>
      <c r="D4085" s="41"/>
    </row>
    <row r="4086" spans="2:4" x14ac:dyDescent="0.2">
      <c r="B4086" s="41"/>
      <c r="C4086" s="41"/>
      <c r="D4086" s="41"/>
    </row>
    <row r="4087" spans="2:4" x14ac:dyDescent="0.2">
      <c r="B4087" s="41"/>
      <c r="C4087" s="41"/>
      <c r="D4087" s="41"/>
    </row>
    <row r="4088" spans="2:4" x14ac:dyDescent="0.2">
      <c r="B4088" s="41"/>
      <c r="C4088" s="41"/>
      <c r="D4088" s="41"/>
    </row>
    <row r="4089" spans="2:4" x14ac:dyDescent="0.2">
      <c r="B4089" s="41"/>
      <c r="C4089" s="41"/>
      <c r="D4089" s="41"/>
    </row>
    <row r="4090" spans="2:4" x14ac:dyDescent="0.2">
      <c r="B4090" s="41"/>
      <c r="C4090" s="41"/>
      <c r="D4090" s="41"/>
    </row>
    <row r="4091" spans="2:4" x14ac:dyDescent="0.2">
      <c r="B4091" s="41"/>
      <c r="C4091" s="41"/>
      <c r="D4091" s="41"/>
    </row>
    <row r="4092" spans="2:4" x14ac:dyDescent="0.2">
      <c r="B4092" s="41"/>
      <c r="C4092" s="41"/>
      <c r="D4092" s="41"/>
    </row>
    <row r="4093" spans="2:4" x14ac:dyDescent="0.2">
      <c r="B4093" s="41"/>
      <c r="C4093" s="41"/>
      <c r="D4093" s="41"/>
    </row>
    <row r="4094" spans="2:4" x14ac:dyDescent="0.2">
      <c r="B4094" s="41"/>
      <c r="C4094" s="41"/>
      <c r="D4094" s="41"/>
    </row>
    <row r="4095" spans="2:4" x14ac:dyDescent="0.2">
      <c r="B4095" s="41"/>
      <c r="C4095" s="41"/>
      <c r="D4095" s="41"/>
    </row>
    <row r="4096" spans="2:4" x14ac:dyDescent="0.2">
      <c r="B4096" s="41"/>
      <c r="C4096" s="41"/>
      <c r="D4096" s="41"/>
    </row>
    <row r="4097" spans="2:4" x14ac:dyDescent="0.2">
      <c r="B4097" s="41"/>
      <c r="C4097" s="41"/>
      <c r="D4097" s="41"/>
    </row>
    <row r="4098" spans="2:4" x14ac:dyDescent="0.2">
      <c r="B4098" s="41"/>
      <c r="C4098" s="41"/>
      <c r="D4098" s="41"/>
    </row>
    <row r="4099" spans="2:4" x14ac:dyDescent="0.2">
      <c r="B4099" s="41"/>
      <c r="C4099" s="41"/>
      <c r="D4099" s="41"/>
    </row>
    <row r="4100" spans="2:4" x14ac:dyDescent="0.2">
      <c r="B4100" s="41"/>
      <c r="C4100" s="41"/>
      <c r="D4100" s="41"/>
    </row>
    <row r="4101" spans="2:4" x14ac:dyDescent="0.2">
      <c r="B4101" s="41"/>
      <c r="C4101" s="41"/>
      <c r="D4101" s="41"/>
    </row>
    <row r="4102" spans="2:4" x14ac:dyDescent="0.2">
      <c r="B4102" s="41"/>
      <c r="C4102" s="41"/>
      <c r="D4102" s="41"/>
    </row>
    <row r="4103" spans="2:4" x14ac:dyDescent="0.2">
      <c r="B4103" s="41"/>
      <c r="C4103" s="41"/>
      <c r="D4103" s="41"/>
    </row>
    <row r="4104" spans="2:4" x14ac:dyDescent="0.2">
      <c r="B4104" s="41"/>
      <c r="C4104" s="41"/>
      <c r="D4104" s="41"/>
    </row>
    <row r="4105" spans="2:4" x14ac:dyDescent="0.2">
      <c r="B4105" s="41"/>
      <c r="C4105" s="41"/>
      <c r="D4105" s="41"/>
    </row>
    <row r="4106" spans="2:4" x14ac:dyDescent="0.2">
      <c r="B4106" s="41"/>
      <c r="C4106" s="41"/>
      <c r="D4106" s="41"/>
    </row>
    <row r="4107" spans="2:4" x14ac:dyDescent="0.2">
      <c r="B4107" s="41"/>
      <c r="C4107" s="41"/>
      <c r="D4107" s="41"/>
    </row>
    <row r="4108" spans="2:4" x14ac:dyDescent="0.2">
      <c r="B4108" s="41"/>
      <c r="C4108" s="41"/>
      <c r="D4108" s="41"/>
    </row>
    <row r="4109" spans="2:4" x14ac:dyDescent="0.2">
      <c r="B4109" s="41"/>
      <c r="C4109" s="41"/>
      <c r="D4109" s="41"/>
    </row>
    <row r="4110" spans="2:4" x14ac:dyDescent="0.2">
      <c r="B4110" s="41"/>
      <c r="C4110" s="41"/>
      <c r="D4110" s="41"/>
    </row>
    <row r="4111" spans="2:4" x14ac:dyDescent="0.2">
      <c r="B4111" s="41"/>
      <c r="C4111" s="41"/>
      <c r="D4111" s="41"/>
    </row>
    <row r="4112" spans="2:4" x14ac:dyDescent="0.2">
      <c r="B4112" s="41"/>
      <c r="C4112" s="41"/>
      <c r="D4112" s="41"/>
    </row>
    <row r="4113" spans="2:4" x14ac:dyDescent="0.2">
      <c r="B4113" s="41"/>
      <c r="C4113" s="41"/>
      <c r="D4113" s="41"/>
    </row>
    <row r="4114" spans="2:4" x14ac:dyDescent="0.2">
      <c r="B4114" s="41"/>
      <c r="C4114" s="41"/>
      <c r="D4114" s="41"/>
    </row>
    <row r="4115" spans="2:4" x14ac:dyDescent="0.2">
      <c r="B4115" s="41"/>
      <c r="C4115" s="41"/>
      <c r="D4115" s="41"/>
    </row>
    <row r="4116" spans="2:4" x14ac:dyDescent="0.2">
      <c r="B4116" s="41"/>
      <c r="C4116" s="41"/>
      <c r="D4116" s="41"/>
    </row>
    <row r="4117" spans="2:4" x14ac:dyDescent="0.2">
      <c r="B4117" s="41"/>
      <c r="C4117" s="41"/>
      <c r="D4117" s="41"/>
    </row>
    <row r="4118" spans="2:4" x14ac:dyDescent="0.2">
      <c r="B4118" s="41"/>
      <c r="C4118" s="41"/>
      <c r="D4118" s="41"/>
    </row>
    <row r="4119" spans="2:4" x14ac:dyDescent="0.2">
      <c r="B4119" s="41"/>
      <c r="C4119" s="41"/>
      <c r="D4119" s="41"/>
    </row>
    <row r="4120" spans="2:4" x14ac:dyDescent="0.2">
      <c r="B4120" s="41"/>
      <c r="C4120" s="41"/>
      <c r="D4120" s="41"/>
    </row>
    <row r="4121" spans="2:4" x14ac:dyDescent="0.2">
      <c r="B4121" s="41"/>
      <c r="C4121" s="41"/>
      <c r="D4121" s="41"/>
    </row>
    <row r="4122" spans="2:4" x14ac:dyDescent="0.2">
      <c r="B4122" s="41"/>
      <c r="C4122" s="41"/>
      <c r="D4122" s="41"/>
    </row>
    <row r="4123" spans="2:4" x14ac:dyDescent="0.2">
      <c r="B4123" s="41"/>
      <c r="C4123" s="41"/>
      <c r="D4123" s="41"/>
    </row>
    <row r="4124" spans="2:4" x14ac:dyDescent="0.2">
      <c r="B4124" s="41"/>
      <c r="C4124" s="41"/>
      <c r="D4124" s="41"/>
    </row>
    <row r="4125" spans="2:4" x14ac:dyDescent="0.2">
      <c r="B4125" s="41"/>
      <c r="C4125" s="41"/>
      <c r="D4125" s="41"/>
    </row>
    <row r="4126" spans="2:4" x14ac:dyDescent="0.2">
      <c r="B4126" s="41"/>
      <c r="C4126" s="41"/>
      <c r="D4126" s="41"/>
    </row>
    <row r="4127" spans="2:4" x14ac:dyDescent="0.2">
      <c r="B4127" s="41"/>
      <c r="C4127" s="41"/>
      <c r="D4127" s="41"/>
    </row>
    <row r="4128" spans="2:4" x14ac:dyDescent="0.2">
      <c r="B4128" s="41"/>
      <c r="C4128" s="41"/>
      <c r="D4128" s="41"/>
    </row>
    <row r="4129" spans="2:4" x14ac:dyDescent="0.2">
      <c r="B4129" s="41"/>
      <c r="C4129" s="41"/>
      <c r="D4129" s="41"/>
    </row>
    <row r="4130" spans="2:4" x14ac:dyDescent="0.2">
      <c r="B4130" s="41"/>
      <c r="C4130" s="41"/>
      <c r="D4130" s="41"/>
    </row>
    <row r="4131" spans="2:4" x14ac:dyDescent="0.2">
      <c r="B4131" s="41"/>
      <c r="C4131" s="41"/>
      <c r="D4131" s="41"/>
    </row>
    <row r="4132" spans="2:4" x14ac:dyDescent="0.2">
      <c r="B4132" s="41"/>
      <c r="C4132" s="41"/>
      <c r="D4132" s="41"/>
    </row>
    <row r="4133" spans="2:4" x14ac:dyDescent="0.2">
      <c r="B4133" s="41"/>
      <c r="C4133" s="41"/>
      <c r="D4133" s="41"/>
    </row>
    <row r="4134" spans="2:4" x14ac:dyDescent="0.2">
      <c r="B4134" s="41"/>
      <c r="C4134" s="41"/>
      <c r="D4134" s="41"/>
    </row>
    <row r="4135" spans="2:4" x14ac:dyDescent="0.2">
      <c r="B4135" s="41"/>
      <c r="C4135" s="41"/>
      <c r="D4135" s="41"/>
    </row>
    <row r="4136" spans="2:4" x14ac:dyDescent="0.2">
      <c r="B4136" s="41"/>
      <c r="C4136" s="41"/>
      <c r="D4136" s="41"/>
    </row>
    <row r="4137" spans="2:4" x14ac:dyDescent="0.2">
      <c r="B4137" s="41"/>
      <c r="C4137" s="41"/>
      <c r="D4137" s="41"/>
    </row>
    <row r="4138" spans="2:4" x14ac:dyDescent="0.2">
      <c r="B4138" s="41"/>
      <c r="C4138" s="41"/>
      <c r="D4138" s="41"/>
    </row>
    <row r="4139" spans="2:4" x14ac:dyDescent="0.2">
      <c r="B4139" s="41"/>
      <c r="C4139" s="41"/>
      <c r="D4139" s="41"/>
    </row>
    <row r="4140" spans="2:4" x14ac:dyDescent="0.2">
      <c r="B4140" s="41"/>
      <c r="C4140" s="41"/>
      <c r="D4140" s="41"/>
    </row>
    <row r="4141" spans="2:4" x14ac:dyDescent="0.2">
      <c r="B4141" s="41"/>
      <c r="C4141" s="41"/>
      <c r="D4141" s="41"/>
    </row>
    <row r="4142" spans="2:4" x14ac:dyDescent="0.2">
      <c r="B4142" s="41"/>
      <c r="C4142" s="41"/>
      <c r="D4142" s="41"/>
    </row>
    <row r="4143" spans="2:4" x14ac:dyDescent="0.2">
      <c r="B4143" s="41"/>
      <c r="C4143" s="41"/>
      <c r="D4143" s="41"/>
    </row>
    <row r="4144" spans="2:4" x14ac:dyDescent="0.2">
      <c r="B4144" s="41"/>
      <c r="C4144" s="41"/>
      <c r="D4144" s="41"/>
    </row>
    <row r="4145" spans="2:4" x14ac:dyDescent="0.2">
      <c r="B4145" s="41"/>
      <c r="C4145" s="41"/>
      <c r="D4145" s="41"/>
    </row>
    <row r="4146" spans="2:4" x14ac:dyDescent="0.2">
      <c r="B4146" s="41"/>
      <c r="C4146" s="41"/>
      <c r="D4146" s="41"/>
    </row>
    <row r="4147" spans="2:4" x14ac:dyDescent="0.2">
      <c r="B4147" s="41"/>
      <c r="C4147" s="41"/>
      <c r="D4147" s="41"/>
    </row>
    <row r="4148" spans="2:4" x14ac:dyDescent="0.2">
      <c r="B4148" s="41"/>
      <c r="C4148" s="41"/>
      <c r="D4148" s="41"/>
    </row>
    <row r="4149" spans="2:4" x14ac:dyDescent="0.2">
      <c r="B4149" s="41"/>
      <c r="C4149" s="41"/>
      <c r="D4149" s="41"/>
    </row>
    <row r="4150" spans="2:4" x14ac:dyDescent="0.2">
      <c r="B4150" s="41"/>
      <c r="C4150" s="41"/>
      <c r="D4150" s="41"/>
    </row>
    <row r="4151" spans="2:4" x14ac:dyDescent="0.2">
      <c r="B4151" s="41"/>
      <c r="C4151" s="41"/>
      <c r="D4151" s="41"/>
    </row>
    <row r="4152" spans="2:4" x14ac:dyDescent="0.2">
      <c r="B4152" s="41"/>
      <c r="C4152" s="41"/>
      <c r="D4152" s="41"/>
    </row>
    <row r="4153" spans="2:4" x14ac:dyDescent="0.2">
      <c r="B4153" s="41"/>
      <c r="C4153" s="41"/>
      <c r="D4153" s="41"/>
    </row>
    <row r="4154" spans="2:4" x14ac:dyDescent="0.2">
      <c r="B4154" s="41"/>
      <c r="C4154" s="41"/>
      <c r="D4154" s="41"/>
    </row>
    <row r="4155" spans="2:4" x14ac:dyDescent="0.2">
      <c r="B4155" s="41"/>
      <c r="C4155" s="41"/>
      <c r="D4155" s="41"/>
    </row>
    <row r="4156" spans="2:4" x14ac:dyDescent="0.2">
      <c r="B4156" s="41"/>
      <c r="C4156" s="41"/>
      <c r="D4156" s="41"/>
    </row>
    <row r="4157" spans="2:4" x14ac:dyDescent="0.2">
      <c r="B4157" s="41"/>
      <c r="C4157" s="41"/>
      <c r="D4157" s="41"/>
    </row>
    <row r="4158" spans="2:4" x14ac:dyDescent="0.2">
      <c r="B4158" s="41"/>
      <c r="C4158" s="41"/>
      <c r="D4158" s="41"/>
    </row>
    <row r="4159" spans="2:4" x14ac:dyDescent="0.2">
      <c r="B4159" s="41"/>
      <c r="C4159" s="41"/>
      <c r="D4159" s="41"/>
    </row>
    <row r="4160" spans="2:4" x14ac:dyDescent="0.2">
      <c r="B4160" s="41"/>
      <c r="C4160" s="41"/>
      <c r="D4160" s="41"/>
    </row>
    <row r="4161" spans="2:4" x14ac:dyDescent="0.2">
      <c r="B4161" s="41"/>
      <c r="C4161" s="41"/>
      <c r="D4161" s="41"/>
    </row>
    <row r="4162" spans="2:4" x14ac:dyDescent="0.2">
      <c r="B4162" s="41"/>
      <c r="C4162" s="41"/>
      <c r="D4162" s="41"/>
    </row>
    <row r="4163" spans="2:4" x14ac:dyDescent="0.2">
      <c r="B4163" s="41"/>
      <c r="C4163" s="41"/>
      <c r="D4163" s="41"/>
    </row>
    <row r="4164" spans="2:4" x14ac:dyDescent="0.2">
      <c r="B4164" s="41"/>
      <c r="C4164" s="41"/>
      <c r="D4164" s="41"/>
    </row>
    <row r="4165" spans="2:4" x14ac:dyDescent="0.2">
      <c r="B4165" s="41"/>
      <c r="C4165" s="41"/>
      <c r="D4165" s="41"/>
    </row>
    <row r="4166" spans="2:4" x14ac:dyDescent="0.2">
      <c r="B4166" s="41"/>
      <c r="C4166" s="41"/>
      <c r="D4166" s="41"/>
    </row>
    <row r="4167" spans="2:4" x14ac:dyDescent="0.2">
      <c r="B4167" s="41"/>
      <c r="C4167" s="41"/>
      <c r="D4167" s="41"/>
    </row>
    <row r="4168" spans="2:4" x14ac:dyDescent="0.2">
      <c r="B4168" s="41"/>
      <c r="C4168" s="41"/>
      <c r="D4168" s="41"/>
    </row>
    <row r="4169" spans="2:4" x14ac:dyDescent="0.2">
      <c r="B4169" s="41"/>
      <c r="C4169" s="41"/>
      <c r="D4169" s="41"/>
    </row>
    <row r="4170" spans="2:4" x14ac:dyDescent="0.2">
      <c r="B4170" s="41"/>
      <c r="C4170" s="41"/>
      <c r="D4170" s="41"/>
    </row>
    <row r="4171" spans="2:4" x14ac:dyDescent="0.2">
      <c r="B4171" s="41"/>
      <c r="C4171" s="41"/>
      <c r="D4171" s="41"/>
    </row>
    <row r="4172" spans="2:4" x14ac:dyDescent="0.2">
      <c r="B4172" s="41"/>
      <c r="C4172" s="41"/>
      <c r="D4172" s="41"/>
    </row>
    <row r="4173" spans="2:4" x14ac:dyDescent="0.2">
      <c r="B4173" s="41"/>
      <c r="C4173" s="41"/>
      <c r="D4173" s="41"/>
    </row>
    <row r="4174" spans="2:4" x14ac:dyDescent="0.2">
      <c r="B4174" s="41"/>
      <c r="C4174" s="41"/>
      <c r="D4174" s="41"/>
    </row>
    <row r="4175" spans="2:4" x14ac:dyDescent="0.2">
      <c r="B4175" s="41"/>
      <c r="C4175" s="41"/>
      <c r="D4175" s="41"/>
    </row>
    <row r="4176" spans="2:4" x14ac:dyDescent="0.2">
      <c r="B4176" s="41"/>
      <c r="C4176" s="41"/>
      <c r="D4176" s="41"/>
    </row>
    <row r="4177" spans="2:4" x14ac:dyDescent="0.2">
      <c r="B4177" s="41"/>
      <c r="C4177" s="41"/>
      <c r="D4177" s="41"/>
    </row>
    <row r="4178" spans="2:4" x14ac:dyDescent="0.2">
      <c r="B4178" s="41"/>
      <c r="C4178" s="41"/>
      <c r="D4178" s="41"/>
    </row>
    <row r="4179" spans="2:4" x14ac:dyDescent="0.2">
      <c r="B4179" s="41"/>
      <c r="C4179" s="41"/>
      <c r="D4179" s="41"/>
    </row>
    <row r="4180" spans="2:4" x14ac:dyDescent="0.2">
      <c r="B4180" s="41"/>
      <c r="C4180" s="41"/>
      <c r="D4180" s="41"/>
    </row>
    <row r="4181" spans="2:4" x14ac:dyDescent="0.2">
      <c r="B4181" s="41"/>
      <c r="C4181" s="41"/>
      <c r="D4181" s="41"/>
    </row>
    <row r="4182" spans="2:4" x14ac:dyDescent="0.2">
      <c r="B4182" s="41"/>
      <c r="C4182" s="41"/>
      <c r="D4182" s="41"/>
    </row>
    <row r="4183" spans="2:4" x14ac:dyDescent="0.2">
      <c r="B4183" s="41"/>
      <c r="C4183" s="41"/>
      <c r="D4183" s="41"/>
    </row>
    <row r="4184" spans="2:4" x14ac:dyDescent="0.2">
      <c r="B4184" s="41"/>
      <c r="C4184" s="41"/>
      <c r="D4184" s="41"/>
    </row>
    <row r="4185" spans="2:4" x14ac:dyDescent="0.2">
      <c r="B4185" s="41"/>
      <c r="C4185" s="41"/>
      <c r="D4185" s="41"/>
    </row>
    <row r="4186" spans="2:4" x14ac:dyDescent="0.2">
      <c r="B4186" s="41"/>
      <c r="C4186" s="41"/>
      <c r="D4186" s="41"/>
    </row>
    <row r="4187" spans="2:4" x14ac:dyDescent="0.2">
      <c r="B4187" s="41"/>
      <c r="C4187" s="41"/>
      <c r="D4187" s="41"/>
    </row>
    <row r="4188" spans="2:4" x14ac:dyDescent="0.2">
      <c r="B4188" s="41"/>
      <c r="C4188" s="41"/>
      <c r="D4188" s="41"/>
    </row>
    <row r="4189" spans="2:4" x14ac:dyDescent="0.2">
      <c r="B4189" s="41"/>
      <c r="C4189" s="41"/>
      <c r="D4189" s="41"/>
    </row>
    <row r="4190" spans="2:4" x14ac:dyDescent="0.2">
      <c r="B4190" s="41"/>
      <c r="C4190" s="41"/>
      <c r="D4190" s="41"/>
    </row>
    <row r="4191" spans="2:4" x14ac:dyDescent="0.2">
      <c r="B4191" s="41"/>
      <c r="C4191" s="41"/>
      <c r="D4191" s="41"/>
    </row>
    <row r="4192" spans="2:4" x14ac:dyDescent="0.2">
      <c r="B4192" s="41"/>
      <c r="C4192" s="41"/>
      <c r="D4192" s="41"/>
    </row>
    <row r="4193" spans="2:4" x14ac:dyDescent="0.2">
      <c r="B4193" s="41"/>
      <c r="C4193" s="41"/>
      <c r="D4193" s="41"/>
    </row>
    <row r="4194" spans="2:4" x14ac:dyDescent="0.2">
      <c r="B4194" s="41"/>
      <c r="C4194" s="41"/>
      <c r="D4194" s="41"/>
    </row>
    <row r="4195" spans="2:4" x14ac:dyDescent="0.2">
      <c r="B4195" s="41"/>
      <c r="C4195" s="41"/>
      <c r="D4195" s="41"/>
    </row>
    <row r="4196" spans="2:4" x14ac:dyDescent="0.2">
      <c r="B4196" s="41"/>
      <c r="C4196" s="41"/>
      <c r="D4196" s="41"/>
    </row>
    <row r="4197" spans="2:4" x14ac:dyDescent="0.2">
      <c r="B4197" s="41"/>
      <c r="C4197" s="41"/>
      <c r="D4197" s="41"/>
    </row>
    <row r="4198" spans="2:4" x14ac:dyDescent="0.2">
      <c r="B4198" s="41"/>
      <c r="C4198" s="41"/>
      <c r="D4198" s="41"/>
    </row>
    <row r="4199" spans="2:4" x14ac:dyDescent="0.2">
      <c r="B4199" s="41"/>
      <c r="C4199" s="41"/>
      <c r="D4199" s="41"/>
    </row>
    <row r="4200" spans="2:4" x14ac:dyDescent="0.2">
      <c r="B4200" s="41"/>
      <c r="C4200" s="41"/>
      <c r="D4200" s="41"/>
    </row>
    <row r="4201" spans="2:4" x14ac:dyDescent="0.2">
      <c r="B4201" s="41"/>
      <c r="C4201" s="41"/>
      <c r="D4201" s="41"/>
    </row>
    <row r="4202" spans="2:4" x14ac:dyDescent="0.2">
      <c r="B4202" s="41"/>
      <c r="C4202" s="41"/>
      <c r="D4202" s="41"/>
    </row>
    <row r="4203" spans="2:4" x14ac:dyDescent="0.2">
      <c r="B4203" s="41"/>
      <c r="C4203" s="41"/>
      <c r="D4203" s="41"/>
    </row>
    <row r="4204" spans="2:4" x14ac:dyDescent="0.2">
      <c r="B4204" s="41"/>
      <c r="C4204" s="41"/>
      <c r="D4204" s="41"/>
    </row>
    <row r="4205" spans="2:4" x14ac:dyDescent="0.2">
      <c r="B4205" s="41"/>
      <c r="C4205" s="41"/>
      <c r="D4205" s="41"/>
    </row>
    <row r="4206" spans="2:4" x14ac:dyDescent="0.2">
      <c r="B4206" s="41"/>
      <c r="C4206" s="41"/>
      <c r="D4206" s="41"/>
    </row>
    <row r="4207" spans="2:4" x14ac:dyDescent="0.2">
      <c r="B4207" s="41"/>
      <c r="C4207" s="41"/>
      <c r="D4207" s="41"/>
    </row>
    <row r="4208" spans="2:4" x14ac:dyDescent="0.2">
      <c r="B4208" s="41"/>
      <c r="C4208" s="41"/>
      <c r="D4208" s="41"/>
    </row>
    <row r="4209" spans="2:4" x14ac:dyDescent="0.2">
      <c r="B4209" s="41"/>
      <c r="C4209" s="41"/>
      <c r="D4209" s="41"/>
    </row>
    <row r="4210" spans="2:4" x14ac:dyDescent="0.2">
      <c r="B4210" s="41"/>
      <c r="C4210" s="41"/>
      <c r="D4210" s="41"/>
    </row>
    <row r="4211" spans="2:4" x14ac:dyDescent="0.2">
      <c r="B4211" s="41"/>
      <c r="C4211" s="41"/>
      <c r="D4211" s="41"/>
    </row>
    <row r="4212" spans="2:4" x14ac:dyDescent="0.2">
      <c r="B4212" s="41"/>
      <c r="C4212" s="41"/>
      <c r="D4212" s="41"/>
    </row>
    <row r="4213" spans="2:4" x14ac:dyDescent="0.2">
      <c r="B4213" s="41"/>
      <c r="C4213" s="41"/>
      <c r="D4213" s="41"/>
    </row>
    <row r="4214" spans="2:4" x14ac:dyDescent="0.2">
      <c r="B4214" s="41"/>
      <c r="C4214" s="41"/>
      <c r="D4214" s="41"/>
    </row>
    <row r="4215" spans="2:4" x14ac:dyDescent="0.2">
      <c r="B4215" s="41"/>
      <c r="C4215" s="41"/>
      <c r="D4215" s="41"/>
    </row>
    <row r="4216" spans="2:4" x14ac:dyDescent="0.2">
      <c r="B4216" s="41"/>
      <c r="C4216" s="41"/>
      <c r="D4216" s="41"/>
    </row>
    <row r="4217" spans="2:4" x14ac:dyDescent="0.2">
      <c r="B4217" s="41"/>
      <c r="C4217" s="41"/>
      <c r="D4217" s="41"/>
    </row>
    <row r="4218" spans="2:4" x14ac:dyDescent="0.2">
      <c r="B4218" s="41"/>
      <c r="C4218" s="41"/>
      <c r="D4218" s="41"/>
    </row>
    <row r="4219" spans="2:4" x14ac:dyDescent="0.2">
      <c r="B4219" s="41"/>
      <c r="C4219" s="41"/>
      <c r="D4219" s="41"/>
    </row>
    <row r="4220" spans="2:4" x14ac:dyDescent="0.2">
      <c r="B4220" s="41"/>
      <c r="C4220" s="41"/>
      <c r="D4220" s="41"/>
    </row>
    <row r="4221" spans="2:4" x14ac:dyDescent="0.2">
      <c r="B4221" s="41"/>
      <c r="C4221" s="41"/>
      <c r="D4221" s="41"/>
    </row>
    <row r="4222" spans="2:4" x14ac:dyDescent="0.2">
      <c r="B4222" s="41"/>
      <c r="C4222" s="41"/>
      <c r="D4222" s="41"/>
    </row>
    <row r="4223" spans="2:4" x14ac:dyDescent="0.2">
      <c r="B4223" s="41"/>
      <c r="C4223" s="41"/>
      <c r="D4223" s="41"/>
    </row>
    <row r="4224" spans="2:4" x14ac:dyDescent="0.2">
      <c r="B4224" s="41"/>
      <c r="C4224" s="41"/>
      <c r="D4224" s="41"/>
    </row>
    <row r="4225" spans="2:4" x14ac:dyDescent="0.2">
      <c r="B4225" s="41"/>
      <c r="C4225" s="41"/>
      <c r="D4225" s="41"/>
    </row>
    <row r="4226" spans="2:4" x14ac:dyDescent="0.2">
      <c r="B4226" s="41"/>
      <c r="C4226" s="41"/>
      <c r="D4226" s="41"/>
    </row>
    <row r="4227" spans="2:4" x14ac:dyDescent="0.2">
      <c r="B4227" s="41"/>
      <c r="C4227" s="41"/>
      <c r="D4227" s="41"/>
    </row>
    <row r="4228" spans="2:4" x14ac:dyDescent="0.2">
      <c r="B4228" s="41"/>
      <c r="C4228" s="41"/>
      <c r="D4228" s="41"/>
    </row>
    <row r="4229" spans="2:4" x14ac:dyDescent="0.2">
      <c r="B4229" s="41"/>
      <c r="C4229" s="41"/>
      <c r="D4229" s="41"/>
    </row>
    <row r="4230" spans="2:4" x14ac:dyDescent="0.2">
      <c r="B4230" s="41"/>
      <c r="C4230" s="41"/>
      <c r="D4230" s="41"/>
    </row>
    <row r="4231" spans="2:4" x14ac:dyDescent="0.2">
      <c r="B4231" s="41"/>
      <c r="C4231" s="41"/>
      <c r="D4231" s="41"/>
    </row>
    <row r="4232" spans="2:4" x14ac:dyDescent="0.2">
      <c r="B4232" s="41"/>
      <c r="C4232" s="41"/>
      <c r="D4232" s="41"/>
    </row>
    <row r="4233" spans="2:4" x14ac:dyDescent="0.2">
      <c r="B4233" s="41"/>
      <c r="C4233" s="41"/>
      <c r="D4233" s="41"/>
    </row>
    <row r="4234" spans="2:4" x14ac:dyDescent="0.2">
      <c r="B4234" s="41"/>
      <c r="C4234" s="41"/>
      <c r="D4234" s="41"/>
    </row>
    <row r="4235" spans="2:4" x14ac:dyDescent="0.2">
      <c r="B4235" s="41"/>
      <c r="C4235" s="41"/>
      <c r="D4235" s="41"/>
    </row>
    <row r="4236" spans="2:4" x14ac:dyDescent="0.2">
      <c r="B4236" s="41"/>
      <c r="C4236" s="41"/>
      <c r="D4236" s="41"/>
    </row>
    <row r="4237" spans="2:4" x14ac:dyDescent="0.2">
      <c r="B4237" s="41"/>
      <c r="C4237" s="41"/>
      <c r="D4237" s="41"/>
    </row>
    <row r="4238" spans="2:4" x14ac:dyDescent="0.2">
      <c r="B4238" s="41"/>
      <c r="C4238" s="41"/>
      <c r="D4238" s="41"/>
    </row>
    <row r="4239" spans="2:4" x14ac:dyDescent="0.2">
      <c r="B4239" s="41"/>
      <c r="C4239" s="41"/>
      <c r="D4239" s="41"/>
    </row>
    <row r="4240" spans="2:4" x14ac:dyDescent="0.2">
      <c r="B4240" s="41"/>
      <c r="C4240" s="41"/>
      <c r="D4240" s="41"/>
    </row>
    <row r="4241" spans="2:4" x14ac:dyDescent="0.2">
      <c r="B4241" s="41"/>
      <c r="C4241" s="41"/>
      <c r="D4241" s="41"/>
    </row>
    <row r="4242" spans="2:4" x14ac:dyDescent="0.2">
      <c r="B4242" s="41"/>
      <c r="C4242" s="41"/>
      <c r="D4242" s="41"/>
    </row>
    <row r="4243" spans="2:4" x14ac:dyDescent="0.2">
      <c r="B4243" s="41"/>
      <c r="C4243" s="41"/>
      <c r="D4243" s="41"/>
    </row>
    <row r="4244" spans="2:4" x14ac:dyDescent="0.2">
      <c r="B4244" s="41"/>
      <c r="C4244" s="41"/>
      <c r="D4244" s="41"/>
    </row>
    <row r="4245" spans="2:4" x14ac:dyDescent="0.2">
      <c r="B4245" s="41"/>
      <c r="C4245" s="41"/>
      <c r="D4245" s="41"/>
    </row>
    <row r="4246" spans="2:4" x14ac:dyDescent="0.2">
      <c r="B4246" s="41"/>
      <c r="C4246" s="41"/>
      <c r="D4246" s="41"/>
    </row>
    <row r="4247" spans="2:4" x14ac:dyDescent="0.2">
      <c r="B4247" s="41"/>
      <c r="C4247" s="41"/>
      <c r="D4247" s="41"/>
    </row>
    <row r="4248" spans="2:4" x14ac:dyDescent="0.2">
      <c r="B4248" s="41"/>
      <c r="C4248" s="41"/>
      <c r="D4248" s="41"/>
    </row>
    <row r="4249" spans="2:4" x14ac:dyDescent="0.2">
      <c r="B4249" s="41"/>
      <c r="C4249" s="41"/>
      <c r="D4249" s="41"/>
    </row>
    <row r="4250" spans="2:4" x14ac:dyDescent="0.2">
      <c r="B4250" s="41"/>
      <c r="C4250" s="41"/>
      <c r="D4250" s="41"/>
    </row>
    <row r="4251" spans="2:4" x14ac:dyDescent="0.2">
      <c r="B4251" s="41"/>
      <c r="C4251" s="41"/>
      <c r="D4251" s="41"/>
    </row>
    <row r="4252" spans="2:4" x14ac:dyDescent="0.2">
      <c r="B4252" s="41"/>
      <c r="C4252" s="41"/>
      <c r="D4252" s="41"/>
    </row>
    <row r="4253" spans="2:4" x14ac:dyDescent="0.2">
      <c r="B4253" s="41"/>
      <c r="C4253" s="41"/>
      <c r="D4253" s="41"/>
    </row>
    <row r="4254" spans="2:4" x14ac:dyDescent="0.2">
      <c r="B4254" s="41"/>
      <c r="C4254" s="41"/>
      <c r="D4254" s="41"/>
    </row>
    <row r="4255" spans="2:4" x14ac:dyDescent="0.2">
      <c r="B4255" s="41"/>
      <c r="C4255" s="41"/>
      <c r="D4255" s="41"/>
    </row>
    <row r="4256" spans="2:4" x14ac:dyDescent="0.2">
      <c r="B4256" s="41"/>
      <c r="C4256" s="41"/>
      <c r="D4256" s="41"/>
    </row>
    <row r="4257" spans="2:4" x14ac:dyDescent="0.2">
      <c r="B4257" s="41"/>
      <c r="C4257" s="41"/>
      <c r="D4257" s="41"/>
    </row>
    <row r="4258" spans="2:4" x14ac:dyDescent="0.2">
      <c r="B4258" s="41"/>
      <c r="C4258" s="41"/>
      <c r="D4258" s="41"/>
    </row>
    <row r="4259" spans="2:4" x14ac:dyDescent="0.2">
      <c r="B4259" s="41"/>
      <c r="C4259" s="41"/>
      <c r="D4259" s="41"/>
    </row>
    <row r="4260" spans="2:4" x14ac:dyDescent="0.2">
      <c r="B4260" s="41"/>
      <c r="C4260" s="41"/>
      <c r="D4260" s="41"/>
    </row>
    <row r="4261" spans="2:4" x14ac:dyDescent="0.2">
      <c r="B4261" s="41"/>
      <c r="C4261" s="41"/>
      <c r="D4261" s="41"/>
    </row>
    <row r="4262" spans="2:4" x14ac:dyDescent="0.2">
      <c r="B4262" s="41"/>
      <c r="C4262" s="41"/>
      <c r="D4262" s="41"/>
    </row>
    <row r="4263" spans="2:4" x14ac:dyDescent="0.2">
      <c r="B4263" s="41"/>
      <c r="C4263" s="41"/>
      <c r="D4263" s="41"/>
    </row>
    <row r="4264" spans="2:4" x14ac:dyDescent="0.2">
      <c r="B4264" s="41"/>
      <c r="C4264" s="41"/>
      <c r="D4264" s="41"/>
    </row>
    <row r="4265" spans="2:4" x14ac:dyDescent="0.2">
      <c r="B4265" s="41"/>
      <c r="C4265" s="41"/>
      <c r="D4265" s="41"/>
    </row>
    <row r="4266" spans="2:4" x14ac:dyDescent="0.2">
      <c r="B4266" s="41"/>
      <c r="C4266" s="41"/>
      <c r="D4266" s="41"/>
    </row>
    <row r="4267" spans="2:4" x14ac:dyDescent="0.2">
      <c r="B4267" s="41"/>
      <c r="C4267" s="41"/>
      <c r="D4267" s="41"/>
    </row>
    <row r="4268" spans="2:4" x14ac:dyDescent="0.2">
      <c r="B4268" s="41"/>
      <c r="C4268" s="41"/>
      <c r="D4268" s="41"/>
    </row>
    <row r="4269" spans="2:4" x14ac:dyDescent="0.2">
      <c r="B4269" s="41"/>
      <c r="C4269" s="41"/>
      <c r="D4269" s="41"/>
    </row>
    <row r="4270" spans="2:4" x14ac:dyDescent="0.2">
      <c r="B4270" s="41"/>
      <c r="C4270" s="41"/>
      <c r="D4270" s="41"/>
    </row>
    <row r="4271" spans="2:4" x14ac:dyDescent="0.2">
      <c r="B4271" s="41"/>
      <c r="C4271" s="41"/>
      <c r="D4271" s="41"/>
    </row>
    <row r="4272" spans="2:4" x14ac:dyDescent="0.2">
      <c r="B4272" s="41"/>
      <c r="C4272" s="41"/>
      <c r="D4272" s="41"/>
    </row>
    <row r="4273" spans="2:4" x14ac:dyDescent="0.2">
      <c r="B4273" s="41"/>
      <c r="C4273" s="41"/>
      <c r="D4273" s="41"/>
    </row>
    <row r="4274" spans="2:4" x14ac:dyDescent="0.2">
      <c r="B4274" s="41"/>
      <c r="C4274" s="41"/>
      <c r="D4274" s="41"/>
    </row>
    <row r="4275" spans="2:4" x14ac:dyDescent="0.2">
      <c r="B4275" s="41"/>
      <c r="C4275" s="41"/>
      <c r="D4275" s="41"/>
    </row>
    <row r="4276" spans="2:4" x14ac:dyDescent="0.2">
      <c r="B4276" s="41"/>
      <c r="C4276" s="41"/>
      <c r="D4276" s="41"/>
    </row>
    <row r="4277" spans="2:4" x14ac:dyDescent="0.2">
      <c r="B4277" s="41"/>
      <c r="C4277" s="41"/>
      <c r="D4277" s="41"/>
    </row>
    <row r="4278" spans="2:4" x14ac:dyDescent="0.2">
      <c r="B4278" s="41"/>
      <c r="C4278" s="41"/>
      <c r="D4278" s="41"/>
    </row>
    <row r="4279" spans="2:4" x14ac:dyDescent="0.2">
      <c r="B4279" s="41"/>
      <c r="C4279" s="41"/>
      <c r="D4279" s="41"/>
    </row>
    <row r="4280" spans="2:4" x14ac:dyDescent="0.2">
      <c r="B4280" s="41"/>
      <c r="C4280" s="41"/>
      <c r="D4280" s="41"/>
    </row>
    <row r="4281" spans="2:4" x14ac:dyDescent="0.2">
      <c r="B4281" s="41"/>
      <c r="C4281" s="41"/>
      <c r="D4281" s="41"/>
    </row>
    <row r="4282" spans="2:4" x14ac:dyDescent="0.2">
      <c r="B4282" s="41"/>
      <c r="C4282" s="41"/>
      <c r="D4282" s="41"/>
    </row>
    <row r="4283" spans="2:4" x14ac:dyDescent="0.2">
      <c r="B4283" s="41"/>
      <c r="C4283" s="41"/>
      <c r="D4283" s="41"/>
    </row>
    <row r="4284" spans="2:4" x14ac:dyDescent="0.2">
      <c r="B4284" s="41"/>
      <c r="C4284" s="41"/>
      <c r="D4284" s="41"/>
    </row>
    <row r="4285" spans="2:4" x14ac:dyDescent="0.2">
      <c r="B4285" s="41"/>
      <c r="C4285" s="41"/>
      <c r="D4285" s="41"/>
    </row>
    <row r="4286" spans="2:4" x14ac:dyDescent="0.2">
      <c r="B4286" s="41"/>
      <c r="C4286" s="41"/>
      <c r="D4286" s="41"/>
    </row>
    <row r="4287" spans="2:4" x14ac:dyDescent="0.2">
      <c r="B4287" s="41"/>
      <c r="C4287" s="41"/>
      <c r="D4287" s="41"/>
    </row>
    <row r="4288" spans="2:4" x14ac:dyDescent="0.2">
      <c r="B4288" s="41"/>
      <c r="C4288" s="41"/>
      <c r="D4288" s="41"/>
    </row>
    <row r="4289" spans="2:4" x14ac:dyDescent="0.2">
      <c r="B4289" s="41"/>
      <c r="C4289" s="41"/>
      <c r="D4289" s="41"/>
    </row>
    <row r="4290" spans="2:4" x14ac:dyDescent="0.2">
      <c r="B4290" s="41"/>
      <c r="C4290" s="41"/>
      <c r="D4290" s="41"/>
    </row>
    <row r="4291" spans="2:4" x14ac:dyDescent="0.2">
      <c r="B4291" s="41"/>
      <c r="C4291" s="41"/>
      <c r="D4291" s="41"/>
    </row>
    <row r="4292" spans="2:4" x14ac:dyDescent="0.2">
      <c r="B4292" s="41"/>
      <c r="C4292" s="41"/>
      <c r="D4292" s="41"/>
    </row>
    <row r="4293" spans="2:4" x14ac:dyDescent="0.2">
      <c r="B4293" s="41"/>
      <c r="C4293" s="41"/>
      <c r="D4293" s="41"/>
    </row>
    <row r="4294" spans="2:4" x14ac:dyDescent="0.2">
      <c r="B4294" s="41"/>
      <c r="C4294" s="41"/>
      <c r="D4294" s="41"/>
    </row>
    <row r="4295" spans="2:4" x14ac:dyDescent="0.2">
      <c r="B4295" s="41"/>
      <c r="C4295" s="41"/>
      <c r="D4295" s="41"/>
    </row>
    <row r="4296" spans="2:4" x14ac:dyDescent="0.2">
      <c r="B4296" s="41"/>
      <c r="C4296" s="41"/>
      <c r="D4296" s="41"/>
    </row>
    <row r="4297" spans="2:4" x14ac:dyDescent="0.2">
      <c r="B4297" s="41"/>
      <c r="C4297" s="41"/>
      <c r="D4297" s="41"/>
    </row>
    <row r="4298" spans="2:4" x14ac:dyDescent="0.2">
      <c r="B4298" s="41"/>
      <c r="C4298" s="41"/>
      <c r="D4298" s="41"/>
    </row>
    <row r="4299" spans="2:4" x14ac:dyDescent="0.2">
      <c r="B4299" s="41"/>
      <c r="C4299" s="41"/>
      <c r="D4299" s="41"/>
    </row>
    <row r="4300" spans="2:4" x14ac:dyDescent="0.2">
      <c r="B4300" s="41"/>
      <c r="C4300" s="41"/>
      <c r="D4300" s="41"/>
    </row>
    <row r="4301" spans="2:4" x14ac:dyDescent="0.2">
      <c r="B4301" s="41"/>
      <c r="C4301" s="41"/>
      <c r="D4301" s="41"/>
    </row>
    <row r="4302" spans="2:4" x14ac:dyDescent="0.2">
      <c r="B4302" s="41"/>
      <c r="C4302" s="41"/>
      <c r="D4302" s="41"/>
    </row>
    <row r="4303" spans="2:4" x14ac:dyDescent="0.2">
      <c r="B4303" s="41"/>
      <c r="C4303" s="41"/>
      <c r="D4303" s="41"/>
    </row>
    <row r="4304" spans="2:4" x14ac:dyDescent="0.2">
      <c r="B4304" s="41"/>
      <c r="C4304" s="41"/>
      <c r="D4304" s="41"/>
    </row>
    <row r="4305" spans="2:4" x14ac:dyDescent="0.2">
      <c r="B4305" s="41"/>
      <c r="C4305" s="41"/>
      <c r="D4305" s="41"/>
    </row>
    <row r="4306" spans="2:4" x14ac:dyDescent="0.2">
      <c r="B4306" s="41"/>
      <c r="C4306" s="41"/>
      <c r="D4306" s="41"/>
    </row>
    <row r="4307" spans="2:4" x14ac:dyDescent="0.2">
      <c r="B4307" s="41"/>
      <c r="C4307" s="41"/>
      <c r="D4307" s="41"/>
    </row>
    <row r="4308" spans="2:4" x14ac:dyDescent="0.2">
      <c r="B4308" s="41"/>
      <c r="C4308" s="41"/>
      <c r="D4308" s="41"/>
    </row>
    <row r="4309" spans="2:4" x14ac:dyDescent="0.2">
      <c r="B4309" s="41"/>
      <c r="C4309" s="41"/>
      <c r="D4309" s="41"/>
    </row>
    <row r="4310" spans="2:4" x14ac:dyDescent="0.2">
      <c r="B4310" s="41"/>
      <c r="C4310" s="41"/>
      <c r="D4310" s="41"/>
    </row>
    <row r="4311" spans="2:4" x14ac:dyDescent="0.2">
      <c r="B4311" s="41"/>
      <c r="C4311" s="41"/>
      <c r="D4311" s="41"/>
    </row>
    <row r="4312" spans="2:4" x14ac:dyDescent="0.2">
      <c r="B4312" s="41"/>
      <c r="C4312" s="41"/>
      <c r="D4312" s="41"/>
    </row>
    <row r="4313" spans="2:4" x14ac:dyDescent="0.2">
      <c r="B4313" s="41"/>
      <c r="C4313" s="41"/>
      <c r="D4313" s="41"/>
    </row>
    <row r="4314" spans="2:4" x14ac:dyDescent="0.2">
      <c r="B4314" s="41"/>
      <c r="C4314" s="41"/>
      <c r="D4314" s="41"/>
    </row>
    <row r="4315" spans="2:4" x14ac:dyDescent="0.2">
      <c r="B4315" s="41"/>
      <c r="C4315" s="41"/>
      <c r="D4315" s="41"/>
    </row>
    <row r="4316" spans="2:4" x14ac:dyDescent="0.2">
      <c r="B4316" s="41"/>
      <c r="C4316" s="41"/>
      <c r="D4316" s="41"/>
    </row>
    <row r="4317" spans="2:4" x14ac:dyDescent="0.2">
      <c r="B4317" s="41"/>
      <c r="C4317" s="41"/>
      <c r="D4317" s="41"/>
    </row>
    <row r="4318" spans="2:4" x14ac:dyDescent="0.2">
      <c r="B4318" s="41"/>
      <c r="C4318" s="41"/>
      <c r="D4318" s="41"/>
    </row>
    <row r="4319" spans="2:4" x14ac:dyDescent="0.2">
      <c r="B4319" s="41"/>
      <c r="C4319" s="41"/>
      <c r="D4319" s="41"/>
    </row>
    <row r="4320" spans="2:4" x14ac:dyDescent="0.2">
      <c r="B4320" s="41"/>
      <c r="C4320" s="41"/>
      <c r="D4320" s="41"/>
    </row>
    <row r="4321" spans="2:4" x14ac:dyDescent="0.2">
      <c r="B4321" s="41"/>
      <c r="C4321" s="41"/>
      <c r="D4321" s="41"/>
    </row>
    <row r="4322" spans="2:4" x14ac:dyDescent="0.2">
      <c r="B4322" s="41"/>
      <c r="C4322" s="41"/>
      <c r="D4322" s="41"/>
    </row>
    <row r="4323" spans="2:4" x14ac:dyDescent="0.2">
      <c r="B4323" s="41"/>
      <c r="C4323" s="41"/>
      <c r="D4323" s="41"/>
    </row>
    <row r="4324" spans="2:4" x14ac:dyDescent="0.2">
      <c r="B4324" s="41"/>
      <c r="C4324" s="41"/>
      <c r="D4324" s="41"/>
    </row>
    <row r="4325" spans="2:4" x14ac:dyDescent="0.2">
      <c r="B4325" s="41"/>
      <c r="C4325" s="41"/>
      <c r="D4325" s="41"/>
    </row>
    <row r="4326" spans="2:4" x14ac:dyDescent="0.2">
      <c r="B4326" s="41"/>
      <c r="C4326" s="41"/>
      <c r="D4326" s="41"/>
    </row>
    <row r="4327" spans="2:4" x14ac:dyDescent="0.2">
      <c r="B4327" s="41"/>
      <c r="C4327" s="41"/>
      <c r="D4327" s="41"/>
    </row>
    <row r="4328" spans="2:4" x14ac:dyDescent="0.2">
      <c r="B4328" s="41"/>
      <c r="C4328" s="41"/>
      <c r="D4328" s="41"/>
    </row>
    <row r="4329" spans="2:4" x14ac:dyDescent="0.2">
      <c r="B4329" s="41"/>
      <c r="C4329" s="41"/>
      <c r="D4329" s="41"/>
    </row>
    <row r="4330" spans="2:4" x14ac:dyDescent="0.2">
      <c r="B4330" s="41"/>
      <c r="C4330" s="41"/>
      <c r="D4330" s="41"/>
    </row>
    <row r="4331" spans="2:4" x14ac:dyDescent="0.2">
      <c r="B4331" s="41"/>
      <c r="C4331" s="41"/>
      <c r="D4331" s="41"/>
    </row>
    <row r="4332" spans="2:4" x14ac:dyDescent="0.2">
      <c r="B4332" s="41"/>
      <c r="C4332" s="41"/>
      <c r="D4332" s="41"/>
    </row>
    <row r="4333" spans="2:4" x14ac:dyDescent="0.2">
      <c r="B4333" s="41"/>
      <c r="C4333" s="41"/>
      <c r="D4333" s="41"/>
    </row>
    <row r="4334" spans="2:4" x14ac:dyDescent="0.2">
      <c r="B4334" s="41"/>
      <c r="C4334" s="41"/>
      <c r="D4334" s="41"/>
    </row>
    <row r="4335" spans="2:4" x14ac:dyDescent="0.2">
      <c r="B4335" s="41"/>
      <c r="C4335" s="41"/>
      <c r="D4335" s="41"/>
    </row>
    <row r="4336" spans="2:4" x14ac:dyDescent="0.2">
      <c r="B4336" s="41"/>
      <c r="C4336" s="41"/>
      <c r="D4336" s="41"/>
    </row>
    <row r="4337" spans="2:4" x14ac:dyDescent="0.2">
      <c r="B4337" s="41"/>
      <c r="C4337" s="41"/>
      <c r="D4337" s="41"/>
    </row>
    <row r="4338" spans="2:4" x14ac:dyDescent="0.2">
      <c r="B4338" s="41"/>
      <c r="C4338" s="41"/>
      <c r="D4338" s="41"/>
    </row>
    <row r="4339" spans="2:4" x14ac:dyDescent="0.2">
      <c r="B4339" s="41"/>
      <c r="C4339" s="41"/>
      <c r="D4339" s="41"/>
    </row>
    <row r="4340" spans="2:4" x14ac:dyDescent="0.2">
      <c r="B4340" s="41"/>
      <c r="C4340" s="41"/>
      <c r="D4340" s="41"/>
    </row>
    <row r="4341" spans="2:4" x14ac:dyDescent="0.2">
      <c r="B4341" s="41"/>
      <c r="C4341" s="41"/>
      <c r="D4341" s="41"/>
    </row>
    <row r="4342" spans="2:4" x14ac:dyDescent="0.2">
      <c r="B4342" s="41"/>
      <c r="C4342" s="41"/>
      <c r="D4342" s="41"/>
    </row>
    <row r="4343" spans="2:4" x14ac:dyDescent="0.2">
      <c r="B4343" s="41"/>
      <c r="C4343" s="41"/>
      <c r="D4343" s="41"/>
    </row>
    <row r="4344" spans="2:4" x14ac:dyDescent="0.2">
      <c r="B4344" s="41"/>
      <c r="C4344" s="41"/>
      <c r="D4344" s="41"/>
    </row>
    <row r="4345" spans="2:4" x14ac:dyDescent="0.2">
      <c r="B4345" s="41"/>
      <c r="C4345" s="41"/>
      <c r="D4345" s="41"/>
    </row>
    <row r="4346" spans="2:4" x14ac:dyDescent="0.2">
      <c r="B4346" s="41"/>
      <c r="C4346" s="41"/>
      <c r="D4346" s="41"/>
    </row>
    <row r="4347" spans="2:4" x14ac:dyDescent="0.2">
      <c r="B4347" s="41"/>
      <c r="C4347" s="41"/>
      <c r="D4347" s="41"/>
    </row>
    <row r="4348" spans="2:4" x14ac:dyDescent="0.2">
      <c r="B4348" s="41"/>
      <c r="C4348" s="41"/>
      <c r="D4348" s="41"/>
    </row>
    <row r="4349" spans="2:4" x14ac:dyDescent="0.2">
      <c r="B4349" s="41"/>
      <c r="C4349" s="41"/>
      <c r="D4349" s="41"/>
    </row>
    <row r="4350" spans="2:4" x14ac:dyDescent="0.2">
      <c r="B4350" s="41"/>
      <c r="C4350" s="41"/>
      <c r="D4350" s="41"/>
    </row>
    <row r="4351" spans="2:4" x14ac:dyDescent="0.2">
      <c r="B4351" s="41"/>
      <c r="C4351" s="41"/>
      <c r="D4351" s="41"/>
    </row>
    <row r="4352" spans="2:4" x14ac:dyDescent="0.2">
      <c r="B4352" s="41"/>
      <c r="C4352" s="41"/>
      <c r="D4352" s="41"/>
    </row>
    <row r="4353" spans="2:4" x14ac:dyDescent="0.2">
      <c r="B4353" s="41"/>
      <c r="C4353" s="41"/>
      <c r="D4353" s="41"/>
    </row>
    <row r="4354" spans="2:4" x14ac:dyDescent="0.2">
      <c r="B4354" s="41"/>
      <c r="C4354" s="41"/>
      <c r="D4354" s="41"/>
    </row>
    <row r="4355" spans="2:4" x14ac:dyDescent="0.2">
      <c r="B4355" s="41"/>
      <c r="C4355" s="41"/>
      <c r="D4355" s="41"/>
    </row>
    <row r="4356" spans="2:4" x14ac:dyDescent="0.2">
      <c r="B4356" s="41"/>
      <c r="C4356" s="41"/>
      <c r="D4356" s="41"/>
    </row>
    <row r="4357" spans="2:4" x14ac:dyDescent="0.2">
      <c r="B4357" s="41"/>
      <c r="C4357" s="41"/>
      <c r="D4357" s="41"/>
    </row>
    <row r="4358" spans="2:4" x14ac:dyDescent="0.2">
      <c r="B4358" s="41"/>
      <c r="C4358" s="41"/>
      <c r="D4358" s="41"/>
    </row>
    <row r="4359" spans="2:4" x14ac:dyDescent="0.2">
      <c r="B4359" s="41"/>
      <c r="C4359" s="41"/>
      <c r="D4359" s="41"/>
    </row>
    <row r="4360" spans="2:4" x14ac:dyDescent="0.2">
      <c r="B4360" s="41"/>
      <c r="C4360" s="41"/>
      <c r="D4360" s="41"/>
    </row>
    <row r="4361" spans="2:4" x14ac:dyDescent="0.2">
      <c r="B4361" s="41"/>
      <c r="C4361" s="41"/>
      <c r="D4361" s="41"/>
    </row>
    <row r="4362" spans="2:4" x14ac:dyDescent="0.2">
      <c r="B4362" s="41"/>
      <c r="C4362" s="41"/>
      <c r="D4362" s="41"/>
    </row>
    <row r="4363" spans="2:4" x14ac:dyDescent="0.2">
      <c r="B4363" s="41"/>
      <c r="C4363" s="41"/>
      <c r="D4363" s="41"/>
    </row>
    <row r="4364" spans="2:4" x14ac:dyDescent="0.2">
      <c r="B4364" s="41"/>
      <c r="C4364" s="41"/>
      <c r="D4364" s="41"/>
    </row>
    <row r="4365" spans="2:4" x14ac:dyDescent="0.2">
      <c r="B4365" s="41"/>
      <c r="C4365" s="41"/>
      <c r="D4365" s="41"/>
    </row>
    <row r="4366" spans="2:4" x14ac:dyDescent="0.2">
      <c r="B4366" s="41"/>
      <c r="C4366" s="41"/>
      <c r="D4366" s="41"/>
    </row>
    <row r="4367" spans="2:4" x14ac:dyDescent="0.2">
      <c r="B4367" s="41"/>
      <c r="C4367" s="41"/>
      <c r="D4367" s="41"/>
    </row>
    <row r="4368" spans="2:4" x14ac:dyDescent="0.2">
      <c r="B4368" s="41"/>
      <c r="C4368" s="41"/>
      <c r="D4368" s="41"/>
    </row>
    <row r="4369" spans="2:4" x14ac:dyDescent="0.2">
      <c r="B4369" s="41"/>
      <c r="C4369" s="41"/>
      <c r="D4369" s="41"/>
    </row>
    <row r="4370" spans="2:4" x14ac:dyDescent="0.2">
      <c r="B4370" s="41"/>
      <c r="C4370" s="41"/>
      <c r="D4370" s="41"/>
    </row>
    <row r="4371" spans="2:4" x14ac:dyDescent="0.2">
      <c r="B4371" s="41"/>
      <c r="C4371" s="41"/>
      <c r="D4371" s="41"/>
    </row>
    <row r="4372" spans="2:4" x14ac:dyDescent="0.2">
      <c r="B4372" s="41"/>
      <c r="C4372" s="41"/>
      <c r="D4372" s="41"/>
    </row>
    <row r="4373" spans="2:4" x14ac:dyDescent="0.2">
      <c r="B4373" s="41"/>
      <c r="C4373" s="41"/>
      <c r="D4373" s="41"/>
    </row>
    <row r="4374" spans="2:4" x14ac:dyDescent="0.2">
      <c r="B4374" s="41"/>
      <c r="C4374" s="41"/>
      <c r="D4374" s="41"/>
    </row>
    <row r="4375" spans="2:4" x14ac:dyDescent="0.2">
      <c r="B4375" s="41"/>
      <c r="C4375" s="41"/>
      <c r="D4375" s="41"/>
    </row>
    <row r="4376" spans="2:4" x14ac:dyDescent="0.2">
      <c r="B4376" s="41"/>
      <c r="C4376" s="41"/>
      <c r="D4376" s="41"/>
    </row>
    <row r="4377" spans="2:4" x14ac:dyDescent="0.2">
      <c r="B4377" s="41"/>
      <c r="C4377" s="41"/>
      <c r="D4377" s="41"/>
    </row>
    <row r="4378" spans="2:4" x14ac:dyDescent="0.2">
      <c r="B4378" s="41"/>
      <c r="C4378" s="41"/>
      <c r="D4378" s="41"/>
    </row>
    <row r="4379" spans="2:4" x14ac:dyDescent="0.2">
      <c r="B4379" s="41"/>
      <c r="C4379" s="41"/>
      <c r="D4379" s="41"/>
    </row>
    <row r="4380" spans="2:4" x14ac:dyDescent="0.2">
      <c r="B4380" s="41"/>
      <c r="C4380" s="41"/>
      <c r="D4380" s="41"/>
    </row>
    <row r="4381" spans="2:4" x14ac:dyDescent="0.2">
      <c r="B4381" s="41"/>
      <c r="C4381" s="41"/>
      <c r="D4381" s="41"/>
    </row>
    <row r="4382" spans="2:4" x14ac:dyDescent="0.2">
      <c r="B4382" s="41"/>
      <c r="C4382" s="41"/>
      <c r="D4382" s="41"/>
    </row>
    <row r="4383" spans="2:4" x14ac:dyDescent="0.2">
      <c r="B4383" s="41"/>
      <c r="C4383" s="41"/>
      <c r="D4383" s="41"/>
    </row>
    <row r="4384" spans="2:4" x14ac:dyDescent="0.2">
      <c r="B4384" s="41"/>
      <c r="C4384" s="41"/>
      <c r="D4384" s="41"/>
    </row>
    <row r="4385" spans="2:4" x14ac:dyDescent="0.2">
      <c r="B4385" s="41"/>
      <c r="C4385" s="41"/>
      <c r="D4385" s="41"/>
    </row>
    <row r="4386" spans="2:4" x14ac:dyDescent="0.2">
      <c r="B4386" s="41"/>
      <c r="C4386" s="41"/>
      <c r="D4386" s="41"/>
    </row>
    <row r="4387" spans="2:4" x14ac:dyDescent="0.2">
      <c r="B4387" s="41"/>
      <c r="C4387" s="41"/>
      <c r="D4387" s="41"/>
    </row>
    <row r="4388" spans="2:4" x14ac:dyDescent="0.2">
      <c r="B4388" s="41"/>
      <c r="C4388" s="41"/>
      <c r="D4388" s="41"/>
    </row>
    <row r="4389" spans="2:4" x14ac:dyDescent="0.2">
      <c r="B4389" s="41"/>
      <c r="C4389" s="41"/>
      <c r="D4389" s="41"/>
    </row>
    <row r="4390" spans="2:4" x14ac:dyDescent="0.2">
      <c r="B4390" s="41"/>
      <c r="C4390" s="41"/>
      <c r="D4390" s="41"/>
    </row>
    <row r="4391" spans="2:4" x14ac:dyDescent="0.2">
      <c r="B4391" s="41"/>
      <c r="C4391" s="41"/>
      <c r="D4391" s="41"/>
    </row>
    <row r="4392" spans="2:4" x14ac:dyDescent="0.2">
      <c r="B4392" s="41"/>
      <c r="C4392" s="41"/>
      <c r="D4392" s="41"/>
    </row>
    <row r="4393" spans="2:4" x14ac:dyDescent="0.2">
      <c r="B4393" s="41"/>
      <c r="C4393" s="41"/>
      <c r="D4393" s="41"/>
    </row>
    <row r="4394" spans="2:4" x14ac:dyDescent="0.2">
      <c r="B4394" s="41"/>
      <c r="C4394" s="41"/>
      <c r="D4394" s="41"/>
    </row>
    <row r="4395" spans="2:4" x14ac:dyDescent="0.2">
      <c r="B4395" s="41"/>
      <c r="C4395" s="41"/>
      <c r="D4395" s="41"/>
    </row>
    <row r="4396" spans="2:4" x14ac:dyDescent="0.2">
      <c r="B4396" s="41"/>
      <c r="C4396" s="41"/>
      <c r="D4396" s="41"/>
    </row>
    <row r="4397" spans="2:4" x14ac:dyDescent="0.2">
      <c r="B4397" s="41"/>
      <c r="C4397" s="41"/>
      <c r="D4397" s="41"/>
    </row>
    <row r="4398" spans="2:4" x14ac:dyDescent="0.2">
      <c r="B4398" s="41"/>
      <c r="C4398" s="41"/>
      <c r="D4398" s="41"/>
    </row>
    <row r="4399" spans="2:4" x14ac:dyDescent="0.2">
      <c r="B4399" s="41"/>
      <c r="C4399" s="41"/>
      <c r="D4399" s="41"/>
    </row>
    <row r="4400" spans="2:4" x14ac:dyDescent="0.2">
      <c r="B4400" s="41"/>
      <c r="C4400" s="41"/>
      <c r="D4400" s="41"/>
    </row>
    <row r="4401" spans="2:4" x14ac:dyDescent="0.2">
      <c r="B4401" s="41"/>
      <c r="C4401" s="41"/>
      <c r="D4401" s="41"/>
    </row>
    <row r="4402" spans="2:4" x14ac:dyDescent="0.2">
      <c r="B4402" s="41"/>
      <c r="C4402" s="41"/>
      <c r="D4402" s="41"/>
    </row>
    <row r="4403" spans="2:4" x14ac:dyDescent="0.2">
      <c r="B4403" s="41"/>
      <c r="C4403" s="41"/>
      <c r="D4403" s="41"/>
    </row>
    <row r="4404" spans="2:4" x14ac:dyDescent="0.2">
      <c r="B4404" s="41"/>
      <c r="C4404" s="41"/>
      <c r="D4404" s="41"/>
    </row>
    <row r="4405" spans="2:4" x14ac:dyDescent="0.2">
      <c r="B4405" s="41"/>
      <c r="C4405" s="41"/>
      <c r="D4405" s="41"/>
    </row>
    <row r="4406" spans="2:4" x14ac:dyDescent="0.2">
      <c r="B4406" s="41"/>
      <c r="C4406" s="41"/>
      <c r="D4406" s="41"/>
    </row>
    <row r="4407" spans="2:4" x14ac:dyDescent="0.2">
      <c r="B4407" s="41"/>
      <c r="C4407" s="41"/>
      <c r="D4407" s="41"/>
    </row>
    <row r="4408" spans="2:4" x14ac:dyDescent="0.2">
      <c r="B4408" s="41"/>
      <c r="C4408" s="41"/>
      <c r="D4408" s="41"/>
    </row>
    <row r="4409" spans="2:4" x14ac:dyDescent="0.2">
      <c r="B4409" s="41"/>
      <c r="C4409" s="41"/>
      <c r="D4409" s="41"/>
    </row>
    <row r="4410" spans="2:4" x14ac:dyDescent="0.2">
      <c r="B4410" s="41"/>
      <c r="C4410" s="41"/>
      <c r="D4410" s="41"/>
    </row>
    <row r="4411" spans="2:4" x14ac:dyDescent="0.2">
      <c r="B4411" s="41"/>
      <c r="C4411" s="41"/>
      <c r="D4411" s="41"/>
    </row>
    <row r="4412" spans="2:4" x14ac:dyDescent="0.2">
      <c r="B4412" s="41"/>
      <c r="C4412" s="41"/>
      <c r="D4412" s="41"/>
    </row>
    <row r="4413" spans="2:4" x14ac:dyDescent="0.2">
      <c r="B4413" s="41"/>
      <c r="C4413" s="41"/>
      <c r="D4413" s="41"/>
    </row>
    <row r="4414" spans="2:4" x14ac:dyDescent="0.2">
      <c r="B4414" s="41"/>
      <c r="C4414" s="41"/>
      <c r="D4414" s="41"/>
    </row>
    <row r="4415" spans="2:4" x14ac:dyDescent="0.2">
      <c r="B4415" s="41"/>
      <c r="C4415" s="41"/>
      <c r="D4415" s="41"/>
    </row>
    <row r="4416" spans="2:4" x14ac:dyDescent="0.2">
      <c r="B4416" s="41"/>
      <c r="C4416" s="41"/>
      <c r="D4416" s="41"/>
    </row>
    <row r="4417" spans="2:4" x14ac:dyDescent="0.2">
      <c r="B4417" s="41"/>
      <c r="C4417" s="41"/>
      <c r="D4417" s="41"/>
    </row>
    <row r="4418" spans="2:4" x14ac:dyDescent="0.2">
      <c r="B4418" s="41"/>
      <c r="C4418" s="41"/>
      <c r="D4418" s="41"/>
    </row>
    <row r="4419" spans="2:4" x14ac:dyDescent="0.2">
      <c r="B4419" s="41"/>
      <c r="C4419" s="41"/>
      <c r="D4419" s="41"/>
    </row>
    <row r="4420" spans="2:4" x14ac:dyDescent="0.2">
      <c r="B4420" s="41"/>
      <c r="C4420" s="41"/>
      <c r="D4420" s="41"/>
    </row>
    <row r="4421" spans="2:4" x14ac:dyDescent="0.2">
      <c r="B4421" s="41"/>
      <c r="C4421" s="41"/>
      <c r="D4421" s="41"/>
    </row>
    <row r="4422" spans="2:4" x14ac:dyDescent="0.2">
      <c r="B4422" s="41"/>
      <c r="C4422" s="41"/>
      <c r="D4422" s="41"/>
    </row>
    <row r="4423" spans="2:4" x14ac:dyDescent="0.2">
      <c r="B4423" s="41"/>
      <c r="C4423" s="41"/>
      <c r="D4423" s="41"/>
    </row>
    <row r="4424" spans="2:4" x14ac:dyDescent="0.2">
      <c r="B4424" s="41"/>
      <c r="C4424" s="41"/>
      <c r="D4424" s="41"/>
    </row>
    <row r="4425" spans="2:4" x14ac:dyDescent="0.2">
      <c r="B4425" s="41"/>
      <c r="C4425" s="41"/>
      <c r="D4425" s="41"/>
    </row>
    <row r="4426" spans="2:4" x14ac:dyDescent="0.2">
      <c r="B4426" s="41"/>
      <c r="C4426" s="41"/>
      <c r="D4426" s="41"/>
    </row>
    <row r="4427" spans="2:4" x14ac:dyDescent="0.2">
      <c r="B4427" s="41"/>
      <c r="C4427" s="41"/>
      <c r="D4427" s="41"/>
    </row>
    <row r="4428" spans="2:4" x14ac:dyDescent="0.2">
      <c r="B4428" s="41"/>
      <c r="C4428" s="41"/>
      <c r="D4428" s="41"/>
    </row>
    <row r="4429" spans="2:4" x14ac:dyDescent="0.2">
      <c r="B4429" s="41"/>
      <c r="C4429" s="41"/>
      <c r="D4429" s="41"/>
    </row>
    <row r="4430" spans="2:4" x14ac:dyDescent="0.2">
      <c r="B4430" s="41"/>
      <c r="C4430" s="41"/>
      <c r="D4430" s="41"/>
    </row>
    <row r="4431" spans="2:4" x14ac:dyDescent="0.2">
      <c r="B4431" s="41"/>
      <c r="C4431" s="41"/>
      <c r="D4431" s="41"/>
    </row>
    <row r="4432" spans="2:4" x14ac:dyDescent="0.2">
      <c r="B4432" s="41"/>
      <c r="C4432" s="41"/>
      <c r="D4432" s="41"/>
    </row>
    <row r="4433" spans="2:4" x14ac:dyDescent="0.2">
      <c r="B4433" s="41"/>
      <c r="C4433" s="41"/>
      <c r="D4433" s="41"/>
    </row>
    <row r="4434" spans="2:4" x14ac:dyDescent="0.2">
      <c r="B4434" s="41"/>
      <c r="C4434" s="41"/>
      <c r="D4434" s="41"/>
    </row>
    <row r="4435" spans="2:4" x14ac:dyDescent="0.2">
      <c r="B4435" s="41"/>
      <c r="C4435" s="41"/>
      <c r="D4435" s="41"/>
    </row>
    <row r="4436" spans="2:4" x14ac:dyDescent="0.2">
      <c r="B4436" s="41"/>
      <c r="C4436" s="41"/>
      <c r="D4436" s="41"/>
    </row>
    <row r="4437" spans="2:4" x14ac:dyDescent="0.2">
      <c r="B4437" s="41"/>
      <c r="C4437" s="41"/>
      <c r="D4437" s="41"/>
    </row>
    <row r="4438" spans="2:4" x14ac:dyDescent="0.2">
      <c r="B4438" s="41"/>
      <c r="C4438" s="41"/>
      <c r="D4438" s="41"/>
    </row>
    <row r="4439" spans="2:4" x14ac:dyDescent="0.2">
      <c r="B4439" s="41"/>
      <c r="C4439" s="41"/>
      <c r="D4439" s="41"/>
    </row>
    <row r="4440" spans="2:4" x14ac:dyDescent="0.2">
      <c r="B4440" s="41"/>
      <c r="C4440" s="41"/>
      <c r="D4440" s="41"/>
    </row>
    <row r="4441" spans="2:4" x14ac:dyDescent="0.2">
      <c r="B4441" s="41"/>
      <c r="C4441" s="41"/>
      <c r="D4441" s="41"/>
    </row>
    <row r="4442" spans="2:4" x14ac:dyDescent="0.2">
      <c r="B4442" s="41"/>
      <c r="C4442" s="41"/>
      <c r="D4442" s="41"/>
    </row>
    <row r="4443" spans="2:4" x14ac:dyDescent="0.2">
      <c r="B4443" s="41"/>
      <c r="C4443" s="41"/>
      <c r="D4443" s="41"/>
    </row>
    <row r="4444" spans="2:4" x14ac:dyDescent="0.2">
      <c r="B4444" s="41"/>
      <c r="C4444" s="41"/>
      <c r="D4444" s="41"/>
    </row>
    <row r="4445" spans="2:4" x14ac:dyDescent="0.2">
      <c r="B4445" s="41"/>
      <c r="C4445" s="41"/>
      <c r="D4445" s="41"/>
    </row>
    <row r="4446" spans="2:4" x14ac:dyDescent="0.2">
      <c r="B4446" s="41"/>
      <c r="C4446" s="41"/>
      <c r="D4446" s="41"/>
    </row>
    <row r="4447" spans="2:4" x14ac:dyDescent="0.2">
      <c r="B4447" s="41"/>
      <c r="C4447" s="41"/>
      <c r="D4447" s="41"/>
    </row>
    <row r="4448" spans="2:4" x14ac:dyDescent="0.2">
      <c r="B4448" s="41"/>
      <c r="C4448" s="41"/>
      <c r="D4448" s="41"/>
    </row>
    <row r="4449" spans="2:4" x14ac:dyDescent="0.2">
      <c r="B4449" s="41"/>
      <c r="C4449" s="41"/>
      <c r="D4449" s="41"/>
    </row>
    <row r="4450" spans="2:4" x14ac:dyDescent="0.2">
      <c r="B4450" s="41"/>
      <c r="C4450" s="41"/>
      <c r="D4450" s="41"/>
    </row>
    <row r="4451" spans="2:4" x14ac:dyDescent="0.2">
      <c r="B4451" s="41"/>
      <c r="C4451" s="41"/>
      <c r="D4451" s="41"/>
    </row>
    <row r="4452" spans="2:4" x14ac:dyDescent="0.2">
      <c r="B4452" s="41"/>
      <c r="C4452" s="41"/>
      <c r="D4452" s="41"/>
    </row>
    <row r="4453" spans="2:4" x14ac:dyDescent="0.2">
      <c r="B4453" s="41"/>
      <c r="C4453" s="41"/>
      <c r="D4453" s="41"/>
    </row>
    <row r="4454" spans="2:4" x14ac:dyDescent="0.2">
      <c r="B4454" s="41"/>
      <c r="C4454" s="41"/>
      <c r="D4454" s="41"/>
    </row>
    <row r="4455" spans="2:4" x14ac:dyDescent="0.2">
      <c r="B4455" s="41"/>
      <c r="C4455" s="41"/>
      <c r="D4455" s="41"/>
    </row>
    <row r="4456" spans="2:4" x14ac:dyDescent="0.2">
      <c r="B4456" s="41"/>
      <c r="C4456" s="41"/>
      <c r="D4456" s="41"/>
    </row>
    <row r="4457" spans="2:4" x14ac:dyDescent="0.2">
      <c r="B4457" s="41"/>
      <c r="C4457" s="41"/>
      <c r="D4457" s="41"/>
    </row>
    <row r="4458" spans="2:4" x14ac:dyDescent="0.2">
      <c r="B4458" s="41"/>
      <c r="C4458" s="41"/>
      <c r="D4458" s="41"/>
    </row>
    <row r="4459" spans="2:4" x14ac:dyDescent="0.2">
      <c r="B4459" s="41"/>
      <c r="C4459" s="41"/>
      <c r="D4459" s="41"/>
    </row>
    <row r="4460" spans="2:4" x14ac:dyDescent="0.2">
      <c r="B4460" s="41"/>
      <c r="C4460" s="41"/>
      <c r="D4460" s="41"/>
    </row>
    <row r="4461" spans="2:4" x14ac:dyDescent="0.2">
      <c r="B4461" s="41"/>
      <c r="C4461" s="41"/>
      <c r="D4461" s="41"/>
    </row>
    <row r="4462" spans="2:4" x14ac:dyDescent="0.2">
      <c r="B4462" s="41"/>
      <c r="C4462" s="41"/>
      <c r="D4462" s="41"/>
    </row>
    <row r="4463" spans="2:4" x14ac:dyDescent="0.2">
      <c r="B4463" s="41"/>
      <c r="C4463" s="41"/>
      <c r="D4463" s="41"/>
    </row>
    <row r="4464" spans="2:4" x14ac:dyDescent="0.2">
      <c r="B4464" s="41"/>
      <c r="C4464" s="41"/>
      <c r="D4464" s="41"/>
    </row>
    <row r="4465" spans="2:4" x14ac:dyDescent="0.2">
      <c r="B4465" s="41"/>
      <c r="C4465" s="41"/>
      <c r="D4465" s="41"/>
    </row>
    <row r="4466" spans="2:4" x14ac:dyDescent="0.2">
      <c r="B4466" s="41"/>
      <c r="C4466" s="41"/>
      <c r="D4466" s="41"/>
    </row>
    <row r="4467" spans="2:4" x14ac:dyDescent="0.2">
      <c r="B4467" s="41"/>
      <c r="C4467" s="41"/>
      <c r="D4467" s="41"/>
    </row>
    <row r="4468" spans="2:4" x14ac:dyDescent="0.2">
      <c r="B4468" s="41"/>
      <c r="C4468" s="41"/>
      <c r="D4468" s="41"/>
    </row>
    <row r="4469" spans="2:4" x14ac:dyDescent="0.2">
      <c r="B4469" s="41"/>
      <c r="C4469" s="41"/>
      <c r="D4469" s="41"/>
    </row>
    <row r="4470" spans="2:4" x14ac:dyDescent="0.2">
      <c r="B4470" s="41"/>
      <c r="C4470" s="41"/>
      <c r="D4470" s="41"/>
    </row>
    <row r="4471" spans="2:4" x14ac:dyDescent="0.2">
      <c r="B4471" s="41"/>
      <c r="C4471" s="41"/>
      <c r="D4471" s="41"/>
    </row>
    <row r="4472" spans="2:4" x14ac:dyDescent="0.2">
      <c r="B4472" s="41"/>
      <c r="C4472" s="41"/>
      <c r="D4472" s="41"/>
    </row>
    <row r="4473" spans="2:4" x14ac:dyDescent="0.2">
      <c r="B4473" s="41"/>
      <c r="C4473" s="41"/>
      <c r="D4473" s="41"/>
    </row>
    <row r="4474" spans="2:4" x14ac:dyDescent="0.2">
      <c r="B4474" s="41"/>
      <c r="C4474" s="41"/>
      <c r="D4474" s="41"/>
    </row>
    <row r="4475" spans="2:4" x14ac:dyDescent="0.2">
      <c r="B4475" s="41"/>
      <c r="C4475" s="41"/>
      <c r="D4475" s="41"/>
    </row>
    <row r="4476" spans="2:4" x14ac:dyDescent="0.2">
      <c r="B4476" s="41"/>
      <c r="C4476" s="41"/>
      <c r="D4476" s="41"/>
    </row>
    <row r="4477" spans="2:4" x14ac:dyDescent="0.2">
      <c r="B4477" s="41"/>
      <c r="C4477" s="41"/>
      <c r="D4477" s="41"/>
    </row>
    <row r="4478" spans="2:4" x14ac:dyDescent="0.2">
      <c r="B4478" s="41"/>
      <c r="C4478" s="41"/>
      <c r="D4478" s="41"/>
    </row>
    <row r="4479" spans="2:4" x14ac:dyDescent="0.2">
      <c r="B4479" s="41"/>
      <c r="C4479" s="41"/>
      <c r="D4479" s="41"/>
    </row>
    <row r="4480" spans="2:4" x14ac:dyDescent="0.2">
      <c r="B4480" s="41"/>
      <c r="C4480" s="41"/>
      <c r="D4480" s="41"/>
    </row>
    <row r="4481" spans="2:4" x14ac:dyDescent="0.2">
      <c r="B4481" s="41"/>
      <c r="C4481" s="41"/>
      <c r="D4481" s="41"/>
    </row>
    <row r="4482" spans="2:4" x14ac:dyDescent="0.2">
      <c r="B4482" s="41"/>
      <c r="C4482" s="41"/>
      <c r="D4482" s="41"/>
    </row>
    <row r="4483" spans="2:4" x14ac:dyDescent="0.2">
      <c r="B4483" s="41"/>
      <c r="C4483" s="41"/>
      <c r="D4483" s="41"/>
    </row>
    <row r="4484" spans="2:4" x14ac:dyDescent="0.2">
      <c r="B4484" s="41"/>
      <c r="C4484" s="41"/>
      <c r="D4484" s="41"/>
    </row>
    <row r="4485" spans="2:4" x14ac:dyDescent="0.2">
      <c r="B4485" s="41"/>
      <c r="C4485" s="41"/>
      <c r="D4485" s="41"/>
    </row>
    <row r="4486" spans="2:4" x14ac:dyDescent="0.2">
      <c r="B4486" s="41"/>
      <c r="C4486" s="41"/>
      <c r="D4486" s="41"/>
    </row>
    <row r="4487" spans="2:4" x14ac:dyDescent="0.2">
      <c r="B4487" s="41"/>
      <c r="C4487" s="41"/>
      <c r="D4487" s="41"/>
    </row>
    <row r="4488" spans="2:4" x14ac:dyDescent="0.2">
      <c r="B4488" s="41"/>
      <c r="C4488" s="41"/>
      <c r="D4488" s="41"/>
    </row>
    <row r="4489" spans="2:4" x14ac:dyDescent="0.2">
      <c r="B4489" s="41"/>
      <c r="C4489" s="41"/>
      <c r="D4489" s="41"/>
    </row>
    <row r="4490" spans="2:4" x14ac:dyDescent="0.2">
      <c r="B4490" s="41"/>
      <c r="C4490" s="41"/>
      <c r="D4490" s="41"/>
    </row>
    <row r="4491" spans="2:4" x14ac:dyDescent="0.2">
      <c r="B4491" s="41"/>
      <c r="C4491" s="41"/>
      <c r="D4491" s="41"/>
    </row>
    <row r="4492" spans="2:4" x14ac:dyDescent="0.2">
      <c r="B4492" s="41"/>
      <c r="C4492" s="41"/>
      <c r="D4492" s="41"/>
    </row>
    <row r="4493" spans="2:4" x14ac:dyDescent="0.2">
      <c r="B4493" s="41"/>
      <c r="C4493" s="41"/>
      <c r="D4493" s="41"/>
    </row>
    <row r="4494" spans="2:4" x14ac:dyDescent="0.2">
      <c r="B4494" s="41"/>
      <c r="C4494" s="41"/>
      <c r="D4494" s="41"/>
    </row>
    <row r="4495" spans="2:4" x14ac:dyDescent="0.2">
      <c r="B4495" s="41"/>
      <c r="C4495" s="41"/>
      <c r="D4495" s="41"/>
    </row>
    <row r="4496" spans="2:4" x14ac:dyDescent="0.2">
      <c r="B4496" s="41"/>
      <c r="C4496" s="41"/>
      <c r="D4496" s="41"/>
    </row>
    <row r="4497" spans="2:4" x14ac:dyDescent="0.2">
      <c r="B4497" s="41"/>
      <c r="C4497" s="41"/>
      <c r="D4497" s="41"/>
    </row>
    <row r="4498" spans="2:4" x14ac:dyDescent="0.2">
      <c r="B4498" s="41"/>
      <c r="C4498" s="41"/>
      <c r="D4498" s="41"/>
    </row>
    <row r="4499" spans="2:4" x14ac:dyDescent="0.2">
      <c r="B4499" s="41"/>
      <c r="C4499" s="41"/>
      <c r="D4499" s="41"/>
    </row>
    <row r="4500" spans="2:4" x14ac:dyDescent="0.2">
      <c r="B4500" s="41"/>
      <c r="C4500" s="41"/>
      <c r="D4500" s="41"/>
    </row>
    <row r="4501" spans="2:4" x14ac:dyDescent="0.2">
      <c r="B4501" s="41"/>
      <c r="C4501" s="41"/>
      <c r="D4501" s="41"/>
    </row>
    <row r="4502" spans="2:4" x14ac:dyDescent="0.2">
      <c r="B4502" s="41"/>
      <c r="C4502" s="41"/>
      <c r="D4502" s="41"/>
    </row>
    <row r="4503" spans="2:4" x14ac:dyDescent="0.2">
      <c r="B4503" s="41"/>
      <c r="C4503" s="41"/>
      <c r="D4503" s="41"/>
    </row>
    <row r="4504" spans="2:4" x14ac:dyDescent="0.2">
      <c r="B4504" s="41"/>
      <c r="C4504" s="41"/>
      <c r="D4504" s="41"/>
    </row>
    <row r="4505" spans="2:4" x14ac:dyDescent="0.2">
      <c r="B4505" s="41"/>
      <c r="C4505" s="41"/>
      <c r="D4505" s="41"/>
    </row>
    <row r="4506" spans="2:4" x14ac:dyDescent="0.2">
      <c r="B4506" s="41"/>
      <c r="C4506" s="41"/>
      <c r="D4506" s="41"/>
    </row>
    <row r="4507" spans="2:4" x14ac:dyDescent="0.2">
      <c r="B4507" s="41"/>
      <c r="C4507" s="41"/>
      <c r="D4507" s="41"/>
    </row>
    <row r="4508" spans="2:4" x14ac:dyDescent="0.2">
      <c r="B4508" s="41"/>
      <c r="C4508" s="41"/>
      <c r="D4508" s="41"/>
    </row>
    <row r="4509" spans="2:4" x14ac:dyDescent="0.2">
      <c r="B4509" s="41"/>
      <c r="C4509" s="41"/>
      <c r="D4509" s="41"/>
    </row>
    <row r="4510" spans="2:4" x14ac:dyDescent="0.2">
      <c r="B4510" s="41"/>
      <c r="C4510" s="41"/>
      <c r="D4510" s="41"/>
    </row>
    <row r="4511" spans="2:4" x14ac:dyDescent="0.2">
      <c r="B4511" s="41"/>
      <c r="C4511" s="41"/>
      <c r="D4511" s="41"/>
    </row>
    <row r="4512" spans="2:4" x14ac:dyDescent="0.2">
      <c r="B4512" s="41"/>
      <c r="C4512" s="41"/>
      <c r="D4512" s="41"/>
    </row>
    <row r="4513" spans="2:4" x14ac:dyDescent="0.2">
      <c r="B4513" s="41"/>
      <c r="C4513" s="41"/>
      <c r="D4513" s="41"/>
    </row>
    <row r="4514" spans="2:4" x14ac:dyDescent="0.2">
      <c r="B4514" s="41"/>
      <c r="C4514" s="41"/>
      <c r="D4514" s="41"/>
    </row>
    <row r="4515" spans="2:4" x14ac:dyDescent="0.2">
      <c r="B4515" s="41"/>
      <c r="C4515" s="41"/>
      <c r="D4515" s="41"/>
    </row>
    <row r="4516" spans="2:4" x14ac:dyDescent="0.2">
      <c r="B4516" s="41"/>
      <c r="C4516" s="41"/>
      <c r="D4516" s="41"/>
    </row>
    <row r="4517" spans="2:4" x14ac:dyDescent="0.2">
      <c r="B4517" s="41"/>
      <c r="C4517" s="41"/>
      <c r="D4517" s="41"/>
    </row>
    <row r="4518" spans="2:4" x14ac:dyDescent="0.2">
      <c r="B4518" s="41"/>
      <c r="C4518" s="41"/>
      <c r="D4518" s="41"/>
    </row>
    <row r="4519" spans="2:4" x14ac:dyDescent="0.2">
      <c r="B4519" s="41"/>
      <c r="C4519" s="41"/>
      <c r="D4519" s="41"/>
    </row>
    <row r="4520" spans="2:4" x14ac:dyDescent="0.2">
      <c r="B4520" s="41"/>
      <c r="C4520" s="41"/>
      <c r="D4520" s="41"/>
    </row>
    <row r="4521" spans="2:4" x14ac:dyDescent="0.2">
      <c r="B4521" s="41"/>
      <c r="C4521" s="41"/>
      <c r="D4521" s="41"/>
    </row>
    <row r="4522" spans="2:4" x14ac:dyDescent="0.2">
      <c r="B4522" s="41"/>
      <c r="C4522" s="41"/>
      <c r="D4522" s="41"/>
    </row>
    <row r="4523" spans="2:4" x14ac:dyDescent="0.2">
      <c r="B4523" s="41"/>
      <c r="C4523" s="41"/>
      <c r="D4523" s="41"/>
    </row>
    <row r="4524" spans="2:4" x14ac:dyDescent="0.2">
      <c r="B4524" s="41"/>
      <c r="C4524" s="41"/>
      <c r="D4524" s="41"/>
    </row>
    <row r="4525" spans="2:4" x14ac:dyDescent="0.2">
      <c r="B4525" s="41"/>
      <c r="C4525" s="41"/>
      <c r="D4525" s="41"/>
    </row>
    <row r="4526" spans="2:4" x14ac:dyDescent="0.2">
      <c r="B4526" s="41"/>
      <c r="C4526" s="41"/>
      <c r="D4526" s="41"/>
    </row>
    <row r="4527" spans="2:4" x14ac:dyDescent="0.2">
      <c r="B4527" s="41"/>
      <c r="C4527" s="41"/>
      <c r="D4527" s="41"/>
    </row>
    <row r="4528" spans="2:4" x14ac:dyDescent="0.2">
      <c r="B4528" s="41"/>
      <c r="C4528" s="41"/>
      <c r="D4528" s="41"/>
    </row>
    <row r="4529" spans="2:4" x14ac:dyDescent="0.2">
      <c r="B4529" s="41"/>
      <c r="C4529" s="41"/>
      <c r="D4529" s="41"/>
    </row>
    <row r="4530" spans="2:4" x14ac:dyDescent="0.2">
      <c r="B4530" s="41"/>
      <c r="C4530" s="41"/>
      <c r="D4530" s="41"/>
    </row>
    <row r="4531" spans="2:4" x14ac:dyDescent="0.2">
      <c r="B4531" s="41"/>
      <c r="C4531" s="41"/>
      <c r="D4531" s="41"/>
    </row>
    <row r="4532" spans="2:4" x14ac:dyDescent="0.2">
      <c r="B4532" s="41"/>
      <c r="C4532" s="41"/>
      <c r="D4532" s="41"/>
    </row>
    <row r="4533" spans="2:4" x14ac:dyDescent="0.2">
      <c r="B4533" s="41"/>
      <c r="C4533" s="41"/>
      <c r="D4533" s="41"/>
    </row>
    <row r="4534" spans="2:4" x14ac:dyDescent="0.2">
      <c r="B4534" s="41"/>
      <c r="C4534" s="41"/>
      <c r="D4534" s="41"/>
    </row>
    <row r="4535" spans="2:4" x14ac:dyDescent="0.2">
      <c r="B4535" s="41"/>
      <c r="C4535" s="41"/>
      <c r="D4535" s="41"/>
    </row>
    <row r="4536" spans="2:4" x14ac:dyDescent="0.2">
      <c r="B4536" s="41"/>
      <c r="C4536" s="41"/>
      <c r="D4536" s="41"/>
    </row>
    <row r="4537" spans="2:4" x14ac:dyDescent="0.2">
      <c r="B4537" s="41"/>
      <c r="C4537" s="41"/>
      <c r="D4537" s="41"/>
    </row>
    <row r="4538" spans="2:4" x14ac:dyDescent="0.2">
      <c r="B4538" s="41"/>
      <c r="C4538" s="41"/>
      <c r="D4538" s="41"/>
    </row>
    <row r="4539" spans="2:4" x14ac:dyDescent="0.2">
      <c r="B4539" s="41"/>
      <c r="C4539" s="41"/>
      <c r="D4539" s="41"/>
    </row>
    <row r="4540" spans="2:4" x14ac:dyDescent="0.2">
      <c r="B4540" s="41"/>
      <c r="C4540" s="41"/>
      <c r="D4540" s="41"/>
    </row>
    <row r="4541" spans="2:4" x14ac:dyDescent="0.2">
      <c r="B4541" s="41"/>
      <c r="C4541" s="41"/>
      <c r="D4541" s="41"/>
    </row>
    <row r="4542" spans="2:4" x14ac:dyDescent="0.2">
      <c r="B4542" s="41"/>
      <c r="C4542" s="41"/>
      <c r="D4542" s="41"/>
    </row>
    <row r="4543" spans="2:4" x14ac:dyDescent="0.2">
      <c r="B4543" s="41"/>
      <c r="C4543" s="41"/>
      <c r="D4543" s="41"/>
    </row>
    <row r="4544" spans="2:4" x14ac:dyDescent="0.2">
      <c r="B4544" s="41"/>
      <c r="C4544" s="41"/>
      <c r="D4544" s="41"/>
    </row>
    <row r="4545" spans="2:4" x14ac:dyDescent="0.2">
      <c r="B4545" s="41"/>
      <c r="C4545" s="41"/>
      <c r="D4545" s="41"/>
    </row>
    <row r="4546" spans="2:4" x14ac:dyDescent="0.2">
      <c r="B4546" s="41"/>
      <c r="C4546" s="41"/>
      <c r="D4546" s="41"/>
    </row>
    <row r="4547" spans="2:4" x14ac:dyDescent="0.2">
      <c r="B4547" s="41"/>
      <c r="C4547" s="41"/>
      <c r="D4547" s="41"/>
    </row>
    <row r="4548" spans="2:4" x14ac:dyDescent="0.2">
      <c r="B4548" s="41"/>
      <c r="C4548" s="41"/>
      <c r="D4548" s="41"/>
    </row>
    <row r="4549" spans="2:4" x14ac:dyDescent="0.2">
      <c r="B4549" s="41"/>
      <c r="C4549" s="41"/>
      <c r="D4549" s="41"/>
    </row>
    <row r="4550" spans="2:4" x14ac:dyDescent="0.2">
      <c r="B4550" s="41"/>
      <c r="C4550" s="41"/>
      <c r="D4550" s="41"/>
    </row>
    <row r="4551" spans="2:4" x14ac:dyDescent="0.2">
      <c r="B4551" s="41"/>
      <c r="C4551" s="41"/>
      <c r="D4551" s="41"/>
    </row>
    <row r="4552" spans="2:4" x14ac:dyDescent="0.2">
      <c r="B4552" s="41"/>
      <c r="C4552" s="41"/>
      <c r="D4552" s="41"/>
    </row>
    <row r="4553" spans="2:4" x14ac:dyDescent="0.2">
      <c r="B4553" s="41"/>
      <c r="C4553" s="41"/>
      <c r="D4553" s="41"/>
    </row>
    <row r="4554" spans="2:4" x14ac:dyDescent="0.2">
      <c r="B4554" s="41"/>
      <c r="C4554" s="41"/>
      <c r="D4554" s="41"/>
    </row>
    <row r="4555" spans="2:4" x14ac:dyDescent="0.2">
      <c r="B4555" s="41"/>
      <c r="C4555" s="41"/>
      <c r="D4555" s="41"/>
    </row>
    <row r="4556" spans="2:4" x14ac:dyDescent="0.2">
      <c r="B4556" s="41"/>
      <c r="C4556" s="41"/>
      <c r="D4556" s="41"/>
    </row>
    <row r="4557" spans="2:4" x14ac:dyDescent="0.2">
      <c r="B4557" s="41"/>
      <c r="C4557" s="41"/>
      <c r="D4557" s="41"/>
    </row>
    <row r="4558" spans="2:4" x14ac:dyDescent="0.2">
      <c r="B4558" s="41"/>
      <c r="C4558" s="41"/>
      <c r="D4558" s="41"/>
    </row>
    <row r="4559" spans="2:4" x14ac:dyDescent="0.2">
      <c r="B4559" s="41"/>
      <c r="C4559" s="41"/>
      <c r="D4559" s="41"/>
    </row>
    <row r="4560" spans="2:4" x14ac:dyDescent="0.2">
      <c r="B4560" s="41"/>
      <c r="C4560" s="41"/>
      <c r="D4560" s="41"/>
    </row>
    <row r="4561" spans="2:4" x14ac:dyDescent="0.2">
      <c r="B4561" s="41"/>
      <c r="C4561" s="41"/>
      <c r="D4561" s="41"/>
    </row>
    <row r="4562" spans="2:4" x14ac:dyDescent="0.2">
      <c r="B4562" s="41"/>
      <c r="C4562" s="41"/>
      <c r="D4562" s="41"/>
    </row>
    <row r="4563" spans="2:4" x14ac:dyDescent="0.2">
      <c r="B4563" s="41"/>
      <c r="C4563" s="41"/>
      <c r="D4563" s="41"/>
    </row>
    <row r="4564" spans="2:4" x14ac:dyDescent="0.2">
      <c r="B4564" s="41"/>
      <c r="C4564" s="41"/>
      <c r="D4564" s="41"/>
    </row>
    <row r="4565" spans="2:4" x14ac:dyDescent="0.2">
      <c r="B4565" s="41"/>
      <c r="C4565" s="41"/>
      <c r="D4565" s="41"/>
    </row>
    <row r="4566" spans="2:4" x14ac:dyDescent="0.2">
      <c r="B4566" s="41"/>
      <c r="C4566" s="41"/>
      <c r="D4566" s="41"/>
    </row>
    <row r="4567" spans="2:4" x14ac:dyDescent="0.2">
      <c r="B4567" s="41"/>
      <c r="C4567" s="41"/>
      <c r="D4567" s="41"/>
    </row>
    <row r="4568" spans="2:4" x14ac:dyDescent="0.2">
      <c r="B4568" s="41"/>
      <c r="C4568" s="41"/>
      <c r="D4568" s="41"/>
    </row>
    <row r="4569" spans="2:4" x14ac:dyDescent="0.2">
      <c r="B4569" s="41"/>
      <c r="C4569" s="41"/>
      <c r="D4569" s="41"/>
    </row>
    <row r="4570" spans="2:4" x14ac:dyDescent="0.2">
      <c r="B4570" s="41"/>
      <c r="C4570" s="41"/>
      <c r="D4570" s="41"/>
    </row>
    <row r="4571" spans="2:4" x14ac:dyDescent="0.2">
      <c r="B4571" s="41"/>
      <c r="C4571" s="41"/>
      <c r="D4571" s="41"/>
    </row>
    <row r="4572" spans="2:4" x14ac:dyDescent="0.2">
      <c r="B4572" s="41"/>
      <c r="C4572" s="41"/>
      <c r="D4572" s="41"/>
    </row>
    <row r="4573" spans="2:4" x14ac:dyDescent="0.2">
      <c r="B4573" s="41"/>
      <c r="C4573" s="41"/>
      <c r="D4573" s="41"/>
    </row>
    <row r="4574" spans="2:4" x14ac:dyDescent="0.2">
      <c r="B4574" s="41"/>
      <c r="C4574" s="41"/>
      <c r="D4574" s="41"/>
    </row>
    <row r="4575" spans="2:4" x14ac:dyDescent="0.2">
      <c r="B4575" s="41"/>
      <c r="C4575" s="41"/>
      <c r="D4575" s="41"/>
    </row>
    <row r="4576" spans="2:4" x14ac:dyDescent="0.2">
      <c r="B4576" s="41"/>
      <c r="C4576" s="41"/>
      <c r="D4576" s="41"/>
    </row>
    <row r="4577" spans="2:4" x14ac:dyDescent="0.2">
      <c r="B4577" s="41"/>
      <c r="C4577" s="41"/>
      <c r="D4577" s="41"/>
    </row>
    <row r="4578" spans="2:4" x14ac:dyDescent="0.2">
      <c r="B4578" s="41"/>
      <c r="C4578" s="41"/>
      <c r="D4578" s="41"/>
    </row>
    <row r="4579" spans="2:4" x14ac:dyDescent="0.2">
      <c r="B4579" s="41"/>
      <c r="C4579" s="41"/>
      <c r="D4579" s="41"/>
    </row>
    <row r="4580" spans="2:4" x14ac:dyDescent="0.2">
      <c r="B4580" s="41"/>
      <c r="C4580" s="41"/>
      <c r="D4580" s="41"/>
    </row>
    <row r="4581" spans="2:4" x14ac:dyDescent="0.2">
      <c r="B4581" s="41"/>
      <c r="C4581" s="41"/>
      <c r="D4581" s="41"/>
    </row>
    <row r="4582" spans="2:4" x14ac:dyDescent="0.2">
      <c r="B4582" s="41"/>
      <c r="C4582" s="41"/>
      <c r="D4582" s="41"/>
    </row>
    <row r="4583" spans="2:4" x14ac:dyDescent="0.2">
      <c r="B4583" s="41"/>
      <c r="C4583" s="41"/>
      <c r="D4583" s="41"/>
    </row>
    <row r="4584" spans="2:4" x14ac:dyDescent="0.2">
      <c r="B4584" s="41"/>
      <c r="C4584" s="41"/>
      <c r="D4584" s="41"/>
    </row>
    <row r="4585" spans="2:4" x14ac:dyDescent="0.2">
      <c r="B4585" s="41"/>
      <c r="C4585" s="41"/>
      <c r="D4585" s="41"/>
    </row>
    <row r="4586" spans="2:4" x14ac:dyDescent="0.2">
      <c r="B4586" s="41"/>
      <c r="C4586" s="41"/>
      <c r="D4586" s="41"/>
    </row>
    <row r="4587" spans="2:4" x14ac:dyDescent="0.2">
      <c r="B4587" s="41"/>
      <c r="C4587" s="41"/>
      <c r="D4587" s="41"/>
    </row>
    <row r="4588" spans="2:4" x14ac:dyDescent="0.2">
      <c r="B4588" s="41"/>
      <c r="C4588" s="41"/>
      <c r="D4588" s="41"/>
    </row>
    <row r="4589" spans="2:4" x14ac:dyDescent="0.2">
      <c r="B4589" s="41"/>
      <c r="C4589" s="41"/>
      <c r="D4589" s="41"/>
    </row>
    <row r="4590" spans="2:4" x14ac:dyDescent="0.2">
      <c r="B4590" s="41"/>
      <c r="C4590" s="41"/>
      <c r="D4590" s="41"/>
    </row>
    <row r="4591" spans="2:4" x14ac:dyDescent="0.2">
      <c r="B4591" s="41"/>
      <c r="C4591" s="41"/>
      <c r="D4591" s="41"/>
    </row>
    <row r="4592" spans="2:4" x14ac:dyDescent="0.2">
      <c r="B4592" s="41"/>
      <c r="C4592" s="41"/>
      <c r="D4592" s="41"/>
    </row>
    <row r="4593" spans="2:4" x14ac:dyDescent="0.2">
      <c r="B4593" s="41"/>
      <c r="C4593" s="41"/>
      <c r="D4593" s="41"/>
    </row>
    <row r="4594" spans="2:4" x14ac:dyDescent="0.2">
      <c r="B4594" s="41"/>
      <c r="C4594" s="41"/>
      <c r="D4594" s="41"/>
    </row>
    <row r="4595" spans="2:4" x14ac:dyDescent="0.2">
      <c r="B4595" s="41"/>
      <c r="C4595" s="41"/>
      <c r="D4595" s="41"/>
    </row>
    <row r="4596" spans="2:4" x14ac:dyDescent="0.2">
      <c r="B4596" s="41"/>
      <c r="C4596" s="41"/>
      <c r="D4596" s="41"/>
    </row>
    <row r="4597" spans="2:4" x14ac:dyDescent="0.2">
      <c r="B4597" s="41"/>
      <c r="C4597" s="41"/>
      <c r="D4597" s="41"/>
    </row>
    <row r="4598" spans="2:4" x14ac:dyDescent="0.2">
      <c r="B4598" s="41"/>
      <c r="C4598" s="41"/>
      <c r="D4598" s="41"/>
    </row>
    <row r="4599" spans="2:4" x14ac:dyDescent="0.2">
      <c r="B4599" s="41"/>
      <c r="C4599" s="41"/>
      <c r="D4599" s="41"/>
    </row>
    <row r="4600" spans="2:4" x14ac:dyDescent="0.2">
      <c r="B4600" s="41"/>
      <c r="C4600" s="41"/>
      <c r="D4600" s="41"/>
    </row>
    <row r="4601" spans="2:4" x14ac:dyDescent="0.2">
      <c r="B4601" s="41"/>
      <c r="C4601" s="41"/>
      <c r="D4601" s="41"/>
    </row>
    <row r="4602" spans="2:4" x14ac:dyDescent="0.2">
      <c r="B4602" s="41"/>
      <c r="C4602" s="41"/>
      <c r="D4602" s="41"/>
    </row>
    <row r="4603" spans="2:4" x14ac:dyDescent="0.2">
      <c r="B4603" s="41"/>
      <c r="C4603" s="41"/>
      <c r="D4603" s="41"/>
    </row>
    <row r="4604" spans="2:4" x14ac:dyDescent="0.2">
      <c r="B4604" s="41"/>
      <c r="C4604" s="41"/>
      <c r="D4604" s="41"/>
    </row>
    <row r="4605" spans="2:4" x14ac:dyDescent="0.2">
      <c r="B4605" s="41"/>
      <c r="C4605" s="41"/>
      <c r="D4605" s="41"/>
    </row>
    <row r="4606" spans="2:4" x14ac:dyDescent="0.2">
      <c r="B4606" s="41"/>
      <c r="C4606" s="41"/>
      <c r="D4606" s="41"/>
    </row>
    <row r="4607" spans="2:4" x14ac:dyDescent="0.2">
      <c r="B4607" s="41"/>
      <c r="C4607" s="41"/>
      <c r="D4607" s="41"/>
    </row>
    <row r="4608" spans="2:4" x14ac:dyDescent="0.2">
      <c r="B4608" s="41"/>
      <c r="C4608" s="41"/>
      <c r="D4608" s="41"/>
    </row>
    <row r="4609" spans="2:4" x14ac:dyDescent="0.2">
      <c r="B4609" s="41"/>
      <c r="C4609" s="41"/>
      <c r="D4609" s="41"/>
    </row>
    <row r="4610" spans="2:4" x14ac:dyDescent="0.2">
      <c r="B4610" s="41"/>
      <c r="C4610" s="41"/>
      <c r="D4610" s="41"/>
    </row>
    <row r="4611" spans="2:4" x14ac:dyDescent="0.2">
      <c r="B4611" s="41"/>
      <c r="C4611" s="41"/>
      <c r="D4611" s="41"/>
    </row>
    <row r="4612" spans="2:4" x14ac:dyDescent="0.2">
      <c r="B4612" s="41"/>
      <c r="C4612" s="41"/>
      <c r="D4612" s="41"/>
    </row>
    <row r="4613" spans="2:4" x14ac:dyDescent="0.2">
      <c r="B4613" s="41"/>
      <c r="C4613" s="41"/>
      <c r="D4613" s="41"/>
    </row>
    <row r="4614" spans="2:4" x14ac:dyDescent="0.2">
      <c r="B4614" s="41"/>
      <c r="C4614" s="41"/>
      <c r="D4614" s="41"/>
    </row>
    <row r="4615" spans="2:4" x14ac:dyDescent="0.2">
      <c r="B4615" s="41"/>
      <c r="C4615" s="41"/>
      <c r="D4615" s="41"/>
    </row>
    <row r="4616" spans="2:4" x14ac:dyDescent="0.2">
      <c r="B4616" s="41"/>
      <c r="C4616" s="41"/>
      <c r="D4616" s="41"/>
    </row>
    <row r="4617" spans="2:4" x14ac:dyDescent="0.2">
      <c r="B4617" s="41"/>
      <c r="C4617" s="41"/>
      <c r="D4617" s="41"/>
    </row>
    <row r="4618" spans="2:4" x14ac:dyDescent="0.2">
      <c r="B4618" s="41"/>
      <c r="C4618" s="41"/>
      <c r="D4618" s="41"/>
    </row>
    <row r="4619" spans="2:4" x14ac:dyDescent="0.2">
      <c r="B4619" s="41"/>
      <c r="C4619" s="41"/>
      <c r="D4619" s="41"/>
    </row>
    <row r="4620" spans="2:4" x14ac:dyDescent="0.2">
      <c r="B4620" s="41"/>
      <c r="C4620" s="41"/>
      <c r="D4620" s="41"/>
    </row>
    <row r="4621" spans="2:4" x14ac:dyDescent="0.2">
      <c r="B4621" s="41"/>
      <c r="C4621" s="41"/>
      <c r="D4621" s="41"/>
    </row>
    <row r="4622" spans="2:4" x14ac:dyDescent="0.2">
      <c r="B4622" s="41"/>
      <c r="C4622" s="41"/>
      <c r="D4622" s="41"/>
    </row>
    <row r="4623" spans="2:4" x14ac:dyDescent="0.2">
      <c r="B4623" s="41"/>
      <c r="C4623" s="41"/>
      <c r="D4623" s="41"/>
    </row>
    <row r="4624" spans="2:4" x14ac:dyDescent="0.2">
      <c r="B4624" s="41"/>
      <c r="C4624" s="41"/>
      <c r="D4624" s="41"/>
    </row>
    <row r="4625" spans="2:4" x14ac:dyDescent="0.2">
      <c r="B4625" s="41"/>
      <c r="C4625" s="41"/>
      <c r="D4625" s="41"/>
    </row>
    <row r="4626" spans="2:4" x14ac:dyDescent="0.2">
      <c r="B4626" s="41"/>
      <c r="C4626" s="41"/>
      <c r="D4626" s="41"/>
    </row>
    <row r="4627" spans="2:4" x14ac:dyDescent="0.2">
      <c r="B4627" s="41"/>
      <c r="C4627" s="41"/>
      <c r="D4627" s="41"/>
    </row>
    <row r="4628" spans="2:4" x14ac:dyDescent="0.2">
      <c r="B4628" s="41"/>
      <c r="C4628" s="41"/>
      <c r="D4628" s="41"/>
    </row>
    <row r="4629" spans="2:4" x14ac:dyDescent="0.2">
      <c r="B4629" s="41"/>
      <c r="C4629" s="41"/>
      <c r="D4629" s="41"/>
    </row>
    <row r="4630" spans="2:4" x14ac:dyDescent="0.2">
      <c r="B4630" s="41"/>
      <c r="C4630" s="41"/>
      <c r="D4630" s="41"/>
    </row>
    <row r="4631" spans="2:4" x14ac:dyDescent="0.2">
      <c r="B4631" s="41"/>
      <c r="C4631" s="41"/>
      <c r="D4631" s="41"/>
    </row>
    <row r="4632" spans="2:4" x14ac:dyDescent="0.2">
      <c r="B4632" s="41"/>
      <c r="C4632" s="41"/>
      <c r="D4632" s="41"/>
    </row>
    <row r="4633" spans="2:4" x14ac:dyDescent="0.2">
      <c r="B4633" s="41"/>
      <c r="C4633" s="41"/>
      <c r="D4633" s="41"/>
    </row>
    <row r="4634" spans="2:4" x14ac:dyDescent="0.2">
      <c r="B4634" s="41"/>
      <c r="C4634" s="41"/>
      <c r="D4634" s="41"/>
    </row>
    <row r="4635" spans="2:4" x14ac:dyDescent="0.2">
      <c r="B4635" s="41"/>
      <c r="C4635" s="41"/>
      <c r="D4635" s="41"/>
    </row>
    <row r="4636" spans="2:4" x14ac:dyDescent="0.2">
      <c r="B4636" s="41"/>
      <c r="C4636" s="41"/>
      <c r="D4636" s="41"/>
    </row>
    <row r="4637" spans="2:4" x14ac:dyDescent="0.2">
      <c r="B4637" s="41"/>
      <c r="C4637" s="41"/>
      <c r="D4637" s="41"/>
    </row>
    <row r="4638" spans="2:4" x14ac:dyDescent="0.2">
      <c r="B4638" s="41"/>
      <c r="C4638" s="41"/>
      <c r="D4638" s="41"/>
    </row>
    <row r="4639" spans="2:4" x14ac:dyDescent="0.2">
      <c r="B4639" s="41"/>
      <c r="C4639" s="41"/>
      <c r="D4639" s="41"/>
    </row>
    <row r="4640" spans="2:4" x14ac:dyDescent="0.2">
      <c r="B4640" s="41"/>
      <c r="C4640" s="41"/>
      <c r="D4640" s="41"/>
    </row>
    <row r="4641" spans="2:4" x14ac:dyDescent="0.2">
      <c r="B4641" s="41"/>
      <c r="C4641" s="41"/>
      <c r="D4641" s="41"/>
    </row>
    <row r="4642" spans="2:4" x14ac:dyDescent="0.2">
      <c r="B4642" s="41"/>
      <c r="C4642" s="41"/>
      <c r="D4642" s="41"/>
    </row>
    <row r="4643" spans="2:4" x14ac:dyDescent="0.2">
      <c r="B4643" s="41"/>
      <c r="C4643" s="41"/>
      <c r="D4643" s="41"/>
    </row>
    <row r="4644" spans="2:4" x14ac:dyDescent="0.2">
      <c r="B4644" s="41"/>
      <c r="C4644" s="41"/>
      <c r="D4644" s="41"/>
    </row>
    <row r="4645" spans="2:4" x14ac:dyDescent="0.2">
      <c r="B4645" s="41"/>
      <c r="C4645" s="41"/>
      <c r="D4645" s="41"/>
    </row>
    <row r="4646" spans="2:4" x14ac:dyDescent="0.2">
      <c r="B4646" s="41"/>
      <c r="C4646" s="41"/>
      <c r="D4646" s="41"/>
    </row>
    <row r="4647" spans="2:4" x14ac:dyDescent="0.2">
      <c r="B4647" s="41"/>
      <c r="C4647" s="41"/>
      <c r="D4647" s="41"/>
    </row>
    <row r="4648" spans="2:4" x14ac:dyDescent="0.2">
      <c r="B4648" s="41"/>
      <c r="C4648" s="41"/>
      <c r="D4648" s="41"/>
    </row>
    <row r="4649" spans="2:4" x14ac:dyDescent="0.2">
      <c r="B4649" s="41"/>
      <c r="C4649" s="41"/>
      <c r="D4649" s="41"/>
    </row>
    <row r="4650" spans="2:4" x14ac:dyDescent="0.2">
      <c r="B4650" s="41"/>
      <c r="C4650" s="41"/>
      <c r="D4650" s="41"/>
    </row>
    <row r="4651" spans="2:4" x14ac:dyDescent="0.2">
      <c r="B4651" s="41"/>
      <c r="C4651" s="41"/>
      <c r="D4651" s="41"/>
    </row>
    <row r="4652" spans="2:4" x14ac:dyDescent="0.2">
      <c r="B4652" s="41"/>
      <c r="C4652" s="41"/>
      <c r="D4652" s="41"/>
    </row>
    <row r="4653" spans="2:4" x14ac:dyDescent="0.2">
      <c r="B4653" s="41"/>
      <c r="C4653" s="41"/>
      <c r="D4653" s="41"/>
    </row>
    <row r="4654" spans="2:4" x14ac:dyDescent="0.2">
      <c r="B4654" s="41"/>
      <c r="C4654" s="41"/>
      <c r="D4654" s="41"/>
    </row>
    <row r="4655" spans="2:4" x14ac:dyDescent="0.2">
      <c r="B4655" s="41"/>
      <c r="C4655" s="41"/>
      <c r="D4655" s="41"/>
    </row>
    <row r="4656" spans="2:4" x14ac:dyDescent="0.2">
      <c r="B4656" s="41"/>
      <c r="C4656" s="41"/>
      <c r="D4656" s="41"/>
    </row>
    <row r="4657" spans="2:4" x14ac:dyDescent="0.2">
      <c r="B4657" s="41"/>
      <c r="C4657" s="41"/>
      <c r="D4657" s="41"/>
    </row>
    <row r="4658" spans="2:4" x14ac:dyDescent="0.2">
      <c r="B4658" s="41"/>
      <c r="C4658" s="41"/>
      <c r="D4658" s="41"/>
    </row>
    <row r="4659" spans="2:4" x14ac:dyDescent="0.2">
      <c r="B4659" s="41"/>
      <c r="C4659" s="41"/>
      <c r="D4659" s="41"/>
    </row>
    <row r="4660" spans="2:4" x14ac:dyDescent="0.2">
      <c r="B4660" s="41"/>
      <c r="C4660" s="41"/>
      <c r="D4660" s="41"/>
    </row>
    <row r="4661" spans="2:4" x14ac:dyDescent="0.2">
      <c r="B4661" s="41"/>
      <c r="C4661" s="41"/>
      <c r="D4661" s="41"/>
    </row>
    <row r="4662" spans="2:4" x14ac:dyDescent="0.2">
      <c r="B4662" s="41"/>
      <c r="C4662" s="41"/>
      <c r="D4662" s="41"/>
    </row>
    <row r="4663" spans="2:4" x14ac:dyDescent="0.2">
      <c r="B4663" s="41"/>
      <c r="C4663" s="41"/>
      <c r="D4663" s="41"/>
    </row>
    <row r="4664" spans="2:4" x14ac:dyDescent="0.2">
      <c r="B4664" s="41"/>
      <c r="C4664" s="41"/>
      <c r="D4664" s="41"/>
    </row>
    <row r="4665" spans="2:4" x14ac:dyDescent="0.2">
      <c r="B4665" s="41"/>
      <c r="C4665" s="41"/>
      <c r="D4665" s="41"/>
    </row>
    <row r="4666" spans="2:4" x14ac:dyDescent="0.2">
      <c r="B4666" s="41"/>
      <c r="C4666" s="41"/>
      <c r="D4666" s="41"/>
    </row>
    <row r="4667" spans="2:4" x14ac:dyDescent="0.2">
      <c r="B4667" s="41"/>
      <c r="C4667" s="41"/>
      <c r="D4667" s="41"/>
    </row>
    <row r="4668" spans="2:4" x14ac:dyDescent="0.2">
      <c r="B4668" s="41"/>
      <c r="C4668" s="41"/>
      <c r="D4668" s="41"/>
    </row>
    <row r="4669" spans="2:4" x14ac:dyDescent="0.2">
      <c r="B4669" s="41"/>
      <c r="C4669" s="41"/>
      <c r="D4669" s="41"/>
    </row>
    <row r="4670" spans="2:4" x14ac:dyDescent="0.2">
      <c r="B4670" s="41"/>
      <c r="C4670" s="41"/>
      <c r="D4670" s="41"/>
    </row>
    <row r="4671" spans="2:4" x14ac:dyDescent="0.2">
      <c r="B4671" s="41"/>
      <c r="C4671" s="41"/>
      <c r="D4671" s="41"/>
    </row>
    <row r="4672" spans="2:4" x14ac:dyDescent="0.2">
      <c r="B4672" s="41"/>
      <c r="C4672" s="41"/>
      <c r="D4672" s="41"/>
    </row>
    <row r="4673" spans="2:4" x14ac:dyDescent="0.2">
      <c r="B4673" s="41"/>
      <c r="C4673" s="41"/>
      <c r="D4673" s="41"/>
    </row>
    <row r="4674" spans="2:4" x14ac:dyDescent="0.2">
      <c r="B4674" s="41"/>
      <c r="C4674" s="41"/>
      <c r="D4674" s="41"/>
    </row>
    <row r="4675" spans="2:4" x14ac:dyDescent="0.2">
      <c r="B4675" s="41"/>
      <c r="C4675" s="41"/>
      <c r="D4675" s="41"/>
    </row>
    <row r="4676" spans="2:4" x14ac:dyDescent="0.2">
      <c r="B4676" s="41"/>
      <c r="C4676" s="41"/>
      <c r="D4676" s="41"/>
    </row>
    <row r="4677" spans="2:4" x14ac:dyDescent="0.2">
      <c r="B4677" s="41"/>
      <c r="C4677" s="41"/>
      <c r="D4677" s="41"/>
    </row>
    <row r="4678" spans="2:4" x14ac:dyDescent="0.2">
      <c r="B4678" s="41"/>
      <c r="C4678" s="41"/>
      <c r="D4678" s="41"/>
    </row>
    <row r="4679" spans="2:4" x14ac:dyDescent="0.2">
      <c r="B4679" s="41"/>
      <c r="C4679" s="41"/>
      <c r="D4679" s="41"/>
    </row>
    <row r="4680" spans="2:4" x14ac:dyDescent="0.2">
      <c r="B4680" s="41"/>
      <c r="C4680" s="41"/>
      <c r="D4680" s="41"/>
    </row>
    <row r="4681" spans="2:4" x14ac:dyDescent="0.2">
      <c r="B4681" s="41"/>
      <c r="C4681" s="41"/>
      <c r="D4681" s="41"/>
    </row>
    <row r="4682" spans="2:4" x14ac:dyDescent="0.2">
      <c r="B4682" s="41"/>
      <c r="C4682" s="41"/>
      <c r="D4682" s="41"/>
    </row>
    <row r="4683" spans="2:4" x14ac:dyDescent="0.2">
      <c r="B4683" s="41"/>
      <c r="C4683" s="41"/>
      <c r="D4683" s="41"/>
    </row>
    <row r="4684" spans="2:4" x14ac:dyDescent="0.2">
      <c r="B4684" s="41"/>
      <c r="C4684" s="41"/>
      <c r="D4684" s="41"/>
    </row>
    <row r="4685" spans="2:4" x14ac:dyDescent="0.2">
      <c r="B4685" s="41"/>
      <c r="C4685" s="41"/>
      <c r="D4685" s="41"/>
    </row>
    <row r="4686" spans="2:4" x14ac:dyDescent="0.2">
      <c r="B4686" s="41"/>
      <c r="C4686" s="41"/>
      <c r="D4686" s="41"/>
    </row>
    <row r="4687" spans="2:4" x14ac:dyDescent="0.2">
      <c r="B4687" s="41"/>
      <c r="C4687" s="41"/>
      <c r="D4687" s="41"/>
    </row>
    <row r="4688" spans="2:4" x14ac:dyDescent="0.2">
      <c r="B4688" s="41"/>
      <c r="C4688" s="41"/>
      <c r="D4688" s="41"/>
    </row>
    <row r="4689" spans="2:4" x14ac:dyDescent="0.2">
      <c r="B4689" s="41"/>
      <c r="C4689" s="41"/>
      <c r="D4689" s="41"/>
    </row>
    <row r="4690" spans="2:4" x14ac:dyDescent="0.2">
      <c r="B4690" s="41"/>
      <c r="C4690" s="41"/>
      <c r="D4690" s="41"/>
    </row>
    <row r="4691" spans="2:4" x14ac:dyDescent="0.2">
      <c r="B4691" s="41"/>
      <c r="C4691" s="41"/>
      <c r="D4691" s="41"/>
    </row>
    <row r="4692" spans="2:4" x14ac:dyDescent="0.2">
      <c r="B4692" s="41"/>
      <c r="C4692" s="41"/>
      <c r="D4692" s="41"/>
    </row>
    <row r="4693" spans="2:4" x14ac:dyDescent="0.2">
      <c r="B4693" s="41"/>
      <c r="C4693" s="41"/>
      <c r="D4693" s="41"/>
    </row>
    <row r="4694" spans="2:4" x14ac:dyDescent="0.2">
      <c r="B4694" s="41"/>
      <c r="C4694" s="41"/>
      <c r="D4694" s="41"/>
    </row>
    <row r="4695" spans="2:4" x14ac:dyDescent="0.2">
      <c r="B4695" s="41"/>
      <c r="C4695" s="41"/>
      <c r="D4695" s="41"/>
    </row>
    <row r="4696" spans="2:4" x14ac:dyDescent="0.2">
      <c r="B4696" s="41"/>
      <c r="C4696" s="41"/>
      <c r="D4696" s="41"/>
    </row>
    <row r="4697" spans="2:4" x14ac:dyDescent="0.2">
      <c r="B4697" s="41"/>
      <c r="C4697" s="41"/>
      <c r="D4697" s="41"/>
    </row>
    <row r="4698" spans="2:4" x14ac:dyDescent="0.2">
      <c r="B4698" s="41"/>
      <c r="C4698" s="41"/>
      <c r="D4698" s="41"/>
    </row>
    <row r="4699" spans="2:4" x14ac:dyDescent="0.2">
      <c r="B4699" s="41"/>
      <c r="C4699" s="41"/>
      <c r="D4699" s="41"/>
    </row>
    <row r="4700" spans="2:4" x14ac:dyDescent="0.2">
      <c r="B4700" s="41"/>
      <c r="C4700" s="41"/>
      <c r="D4700" s="41"/>
    </row>
    <row r="4701" spans="2:4" x14ac:dyDescent="0.2">
      <c r="B4701" s="41"/>
      <c r="C4701" s="41"/>
      <c r="D4701" s="41"/>
    </row>
    <row r="4702" spans="2:4" x14ac:dyDescent="0.2">
      <c r="B4702" s="41"/>
      <c r="C4702" s="41"/>
      <c r="D4702" s="41"/>
    </row>
    <row r="4703" spans="2:4" x14ac:dyDescent="0.2">
      <c r="B4703" s="41"/>
      <c r="C4703" s="41"/>
      <c r="D4703" s="41"/>
    </row>
    <row r="4704" spans="2:4" x14ac:dyDescent="0.2">
      <c r="B4704" s="41"/>
      <c r="C4704" s="41"/>
      <c r="D4704" s="41"/>
    </row>
    <row r="4705" spans="2:4" x14ac:dyDescent="0.2">
      <c r="B4705" s="41"/>
      <c r="C4705" s="41"/>
      <c r="D4705" s="41"/>
    </row>
    <row r="4706" spans="2:4" x14ac:dyDescent="0.2">
      <c r="B4706" s="41"/>
      <c r="C4706" s="41"/>
      <c r="D4706" s="41"/>
    </row>
    <row r="4707" spans="2:4" x14ac:dyDescent="0.2">
      <c r="B4707" s="41"/>
      <c r="C4707" s="41"/>
      <c r="D4707" s="41"/>
    </row>
    <row r="4708" spans="2:4" x14ac:dyDescent="0.2">
      <c r="B4708" s="41"/>
      <c r="C4708" s="41"/>
      <c r="D4708" s="41"/>
    </row>
    <row r="4709" spans="2:4" x14ac:dyDescent="0.2">
      <c r="B4709" s="41"/>
      <c r="C4709" s="41"/>
      <c r="D4709" s="41"/>
    </row>
    <row r="4710" spans="2:4" x14ac:dyDescent="0.2">
      <c r="B4710" s="41"/>
      <c r="C4710" s="41"/>
      <c r="D4710" s="41"/>
    </row>
    <row r="4711" spans="2:4" x14ac:dyDescent="0.2">
      <c r="B4711" s="41"/>
      <c r="C4711" s="41"/>
      <c r="D4711" s="41"/>
    </row>
    <row r="4712" spans="2:4" x14ac:dyDescent="0.2">
      <c r="B4712" s="41"/>
      <c r="C4712" s="41"/>
      <c r="D4712" s="41"/>
    </row>
    <row r="4713" spans="2:4" x14ac:dyDescent="0.2">
      <c r="B4713" s="41"/>
      <c r="C4713" s="41"/>
      <c r="D4713" s="41"/>
    </row>
    <row r="4714" spans="2:4" x14ac:dyDescent="0.2">
      <c r="B4714" s="41"/>
      <c r="C4714" s="41"/>
      <c r="D4714" s="41"/>
    </row>
    <row r="4715" spans="2:4" x14ac:dyDescent="0.2">
      <c r="B4715" s="41"/>
      <c r="C4715" s="41"/>
      <c r="D4715" s="41"/>
    </row>
    <row r="4716" spans="2:4" x14ac:dyDescent="0.2">
      <c r="B4716" s="41"/>
      <c r="C4716" s="41"/>
      <c r="D4716" s="41"/>
    </row>
    <row r="4717" spans="2:4" x14ac:dyDescent="0.2">
      <c r="B4717" s="41"/>
      <c r="C4717" s="41"/>
      <c r="D4717" s="41"/>
    </row>
    <row r="4718" spans="2:4" x14ac:dyDescent="0.2">
      <c r="B4718" s="41"/>
      <c r="C4718" s="41"/>
      <c r="D4718" s="41"/>
    </row>
    <row r="4719" spans="2:4" x14ac:dyDescent="0.2">
      <c r="B4719" s="41"/>
      <c r="C4719" s="41"/>
      <c r="D4719" s="41"/>
    </row>
    <row r="4720" spans="2:4" x14ac:dyDescent="0.2">
      <c r="B4720" s="41"/>
      <c r="C4720" s="41"/>
      <c r="D4720" s="41"/>
    </row>
    <row r="4721" spans="2:4" x14ac:dyDescent="0.2">
      <c r="B4721" s="41"/>
      <c r="C4721" s="41"/>
      <c r="D4721" s="41"/>
    </row>
    <row r="4722" spans="2:4" x14ac:dyDescent="0.2">
      <c r="B4722" s="41"/>
      <c r="C4722" s="41"/>
      <c r="D4722" s="41"/>
    </row>
    <row r="4723" spans="2:4" x14ac:dyDescent="0.2">
      <c r="B4723" s="41"/>
      <c r="C4723" s="41"/>
      <c r="D4723" s="41"/>
    </row>
    <row r="4724" spans="2:4" x14ac:dyDescent="0.2">
      <c r="B4724" s="41"/>
      <c r="C4724" s="41"/>
      <c r="D4724" s="41"/>
    </row>
    <row r="4725" spans="2:4" x14ac:dyDescent="0.2">
      <c r="B4725" s="41"/>
      <c r="C4725" s="41"/>
      <c r="D4725" s="41"/>
    </row>
    <row r="4726" spans="2:4" x14ac:dyDescent="0.2">
      <c r="B4726" s="41"/>
      <c r="C4726" s="41"/>
      <c r="D4726" s="41"/>
    </row>
    <row r="4727" spans="2:4" x14ac:dyDescent="0.2">
      <c r="B4727" s="41"/>
      <c r="C4727" s="41"/>
      <c r="D4727" s="41"/>
    </row>
    <row r="4728" spans="2:4" x14ac:dyDescent="0.2">
      <c r="B4728" s="41"/>
      <c r="C4728" s="41"/>
      <c r="D4728" s="41"/>
    </row>
    <row r="4729" spans="2:4" x14ac:dyDescent="0.2">
      <c r="B4729" s="41"/>
      <c r="C4729" s="41"/>
      <c r="D4729" s="41"/>
    </row>
    <row r="4730" spans="2:4" x14ac:dyDescent="0.2">
      <c r="B4730" s="41"/>
      <c r="C4730" s="41"/>
      <c r="D4730" s="41"/>
    </row>
    <row r="4731" spans="2:4" x14ac:dyDescent="0.2">
      <c r="B4731" s="41"/>
      <c r="C4731" s="41"/>
      <c r="D4731" s="41"/>
    </row>
    <row r="4732" spans="2:4" x14ac:dyDescent="0.2">
      <c r="B4732" s="41"/>
      <c r="C4732" s="41"/>
      <c r="D4732" s="41"/>
    </row>
    <row r="4733" spans="2:4" x14ac:dyDescent="0.2">
      <c r="B4733" s="41"/>
      <c r="C4733" s="41"/>
      <c r="D4733" s="41"/>
    </row>
    <row r="4734" spans="2:4" x14ac:dyDescent="0.2">
      <c r="B4734" s="41"/>
      <c r="C4734" s="41"/>
      <c r="D4734" s="41"/>
    </row>
    <row r="4735" spans="2:4" x14ac:dyDescent="0.2">
      <c r="B4735" s="41"/>
      <c r="C4735" s="41"/>
      <c r="D4735" s="41"/>
    </row>
    <row r="4736" spans="2:4" x14ac:dyDescent="0.2">
      <c r="B4736" s="41"/>
      <c r="C4736" s="41"/>
      <c r="D4736" s="41"/>
    </row>
    <row r="4737" spans="2:4" x14ac:dyDescent="0.2">
      <c r="B4737" s="41"/>
      <c r="C4737" s="41"/>
      <c r="D4737" s="41"/>
    </row>
    <row r="4738" spans="2:4" x14ac:dyDescent="0.2">
      <c r="B4738" s="41"/>
      <c r="C4738" s="41"/>
      <c r="D4738" s="41"/>
    </row>
    <row r="4739" spans="2:4" x14ac:dyDescent="0.2">
      <c r="B4739" s="41"/>
      <c r="C4739" s="41"/>
      <c r="D4739" s="41"/>
    </row>
    <row r="4740" spans="2:4" x14ac:dyDescent="0.2">
      <c r="B4740" s="41"/>
      <c r="C4740" s="41"/>
      <c r="D4740" s="41"/>
    </row>
    <row r="4741" spans="2:4" x14ac:dyDescent="0.2">
      <c r="B4741" s="41"/>
      <c r="C4741" s="41"/>
      <c r="D4741" s="41"/>
    </row>
    <row r="4742" spans="2:4" x14ac:dyDescent="0.2">
      <c r="B4742" s="41"/>
      <c r="C4742" s="41"/>
      <c r="D4742" s="41"/>
    </row>
    <row r="4743" spans="2:4" x14ac:dyDescent="0.2">
      <c r="B4743" s="41"/>
      <c r="C4743" s="41"/>
      <c r="D4743" s="41"/>
    </row>
    <row r="4744" spans="2:4" x14ac:dyDescent="0.2">
      <c r="B4744" s="41"/>
      <c r="C4744" s="41"/>
      <c r="D4744" s="41"/>
    </row>
    <row r="4745" spans="2:4" x14ac:dyDescent="0.2">
      <c r="B4745" s="41"/>
      <c r="C4745" s="41"/>
      <c r="D4745" s="41"/>
    </row>
    <row r="4746" spans="2:4" x14ac:dyDescent="0.2">
      <c r="B4746" s="41"/>
      <c r="C4746" s="41"/>
      <c r="D4746" s="41"/>
    </row>
    <row r="4747" spans="2:4" x14ac:dyDescent="0.2">
      <c r="B4747" s="41"/>
      <c r="C4747" s="41"/>
      <c r="D4747" s="41"/>
    </row>
    <row r="4748" spans="2:4" x14ac:dyDescent="0.2">
      <c r="B4748" s="41"/>
      <c r="C4748" s="41"/>
      <c r="D4748" s="41"/>
    </row>
    <row r="4749" spans="2:4" x14ac:dyDescent="0.2">
      <c r="B4749" s="41"/>
      <c r="C4749" s="41"/>
      <c r="D4749" s="41"/>
    </row>
    <row r="4750" spans="2:4" x14ac:dyDescent="0.2">
      <c r="B4750" s="41"/>
      <c r="C4750" s="41"/>
      <c r="D4750" s="41"/>
    </row>
    <row r="4751" spans="2:4" x14ac:dyDescent="0.2">
      <c r="B4751" s="41"/>
      <c r="C4751" s="41"/>
      <c r="D4751" s="41"/>
    </row>
    <row r="4752" spans="2:4" x14ac:dyDescent="0.2">
      <c r="B4752" s="41"/>
      <c r="C4752" s="41"/>
      <c r="D4752" s="41"/>
    </row>
    <row r="4753" spans="2:4" x14ac:dyDescent="0.2">
      <c r="B4753" s="41"/>
      <c r="C4753" s="41"/>
      <c r="D4753" s="41"/>
    </row>
    <row r="4754" spans="2:4" x14ac:dyDescent="0.2">
      <c r="B4754" s="41"/>
      <c r="C4754" s="41"/>
      <c r="D4754" s="41"/>
    </row>
    <row r="4755" spans="2:4" x14ac:dyDescent="0.2">
      <c r="B4755" s="41"/>
      <c r="C4755" s="41"/>
      <c r="D4755" s="41"/>
    </row>
    <row r="4756" spans="2:4" x14ac:dyDescent="0.2">
      <c r="B4756" s="41"/>
      <c r="C4756" s="41"/>
      <c r="D4756" s="41"/>
    </row>
    <row r="4757" spans="2:4" x14ac:dyDescent="0.2">
      <c r="B4757" s="41"/>
      <c r="C4757" s="41"/>
      <c r="D4757" s="41"/>
    </row>
    <row r="4758" spans="2:4" x14ac:dyDescent="0.2">
      <c r="B4758" s="41"/>
      <c r="C4758" s="41"/>
      <c r="D4758" s="41"/>
    </row>
    <row r="4759" spans="2:4" x14ac:dyDescent="0.2">
      <c r="B4759" s="41"/>
      <c r="C4759" s="41"/>
      <c r="D4759" s="41"/>
    </row>
    <row r="4760" spans="2:4" x14ac:dyDescent="0.2">
      <c r="B4760" s="41"/>
      <c r="C4760" s="41"/>
      <c r="D4760" s="41"/>
    </row>
    <row r="4761" spans="2:4" x14ac:dyDescent="0.2">
      <c r="B4761" s="41"/>
      <c r="C4761" s="41"/>
      <c r="D4761" s="41"/>
    </row>
    <row r="4762" spans="2:4" x14ac:dyDescent="0.2">
      <c r="B4762" s="41"/>
      <c r="C4762" s="41"/>
      <c r="D4762" s="41"/>
    </row>
    <row r="4763" spans="2:4" x14ac:dyDescent="0.2">
      <c r="B4763" s="41"/>
      <c r="C4763" s="41"/>
      <c r="D4763" s="41"/>
    </row>
    <row r="4764" spans="2:4" x14ac:dyDescent="0.2">
      <c r="B4764" s="41"/>
      <c r="C4764" s="41"/>
      <c r="D4764" s="41"/>
    </row>
    <row r="4765" spans="2:4" x14ac:dyDescent="0.2">
      <c r="B4765" s="41"/>
      <c r="C4765" s="41"/>
      <c r="D4765" s="41"/>
    </row>
    <row r="4766" spans="2:4" x14ac:dyDescent="0.2">
      <c r="B4766" s="41"/>
      <c r="C4766" s="41"/>
      <c r="D4766" s="41"/>
    </row>
    <row r="4767" spans="2:4" x14ac:dyDescent="0.2">
      <c r="B4767" s="41"/>
      <c r="C4767" s="41"/>
      <c r="D4767" s="41"/>
    </row>
    <row r="4768" spans="2:4" x14ac:dyDescent="0.2">
      <c r="B4768" s="41"/>
      <c r="C4768" s="41"/>
      <c r="D4768" s="41"/>
    </row>
    <row r="4769" spans="2:4" x14ac:dyDescent="0.2">
      <c r="B4769" s="41"/>
      <c r="C4769" s="41"/>
      <c r="D4769" s="41"/>
    </row>
    <row r="4770" spans="2:4" x14ac:dyDescent="0.2">
      <c r="B4770" s="41"/>
      <c r="C4770" s="41"/>
      <c r="D4770" s="41"/>
    </row>
    <row r="4771" spans="2:4" x14ac:dyDescent="0.2">
      <c r="B4771" s="41"/>
      <c r="C4771" s="41"/>
      <c r="D4771" s="41"/>
    </row>
    <row r="4772" spans="2:4" x14ac:dyDescent="0.2">
      <c r="B4772" s="41"/>
      <c r="C4772" s="41"/>
      <c r="D4772" s="41"/>
    </row>
    <row r="4773" spans="2:4" x14ac:dyDescent="0.2">
      <c r="B4773" s="41"/>
      <c r="C4773" s="41"/>
      <c r="D4773" s="41"/>
    </row>
    <row r="4774" spans="2:4" x14ac:dyDescent="0.2">
      <c r="B4774" s="41"/>
      <c r="C4774" s="41"/>
      <c r="D4774" s="41"/>
    </row>
    <row r="4775" spans="2:4" x14ac:dyDescent="0.2">
      <c r="B4775" s="41"/>
      <c r="C4775" s="41"/>
      <c r="D4775" s="41"/>
    </row>
    <row r="4776" spans="2:4" x14ac:dyDescent="0.2">
      <c r="B4776" s="41"/>
      <c r="C4776" s="41"/>
      <c r="D4776" s="41"/>
    </row>
    <row r="4777" spans="2:4" x14ac:dyDescent="0.2">
      <c r="B4777" s="41"/>
      <c r="C4777" s="41"/>
      <c r="D4777" s="41"/>
    </row>
    <row r="4778" spans="2:4" x14ac:dyDescent="0.2">
      <c r="B4778" s="41"/>
      <c r="C4778" s="41"/>
      <c r="D4778" s="41"/>
    </row>
    <row r="4779" spans="2:4" x14ac:dyDescent="0.2">
      <c r="B4779" s="41"/>
      <c r="C4779" s="41"/>
      <c r="D4779" s="41"/>
    </row>
    <row r="4780" spans="2:4" x14ac:dyDescent="0.2">
      <c r="B4780" s="41"/>
      <c r="C4780" s="41"/>
      <c r="D4780" s="41"/>
    </row>
    <row r="4781" spans="2:4" x14ac:dyDescent="0.2">
      <c r="B4781" s="41"/>
      <c r="C4781" s="41"/>
      <c r="D4781" s="41"/>
    </row>
    <row r="4782" spans="2:4" x14ac:dyDescent="0.2">
      <c r="B4782" s="41"/>
      <c r="C4782" s="41"/>
      <c r="D4782" s="41"/>
    </row>
    <row r="4783" spans="2:4" x14ac:dyDescent="0.2">
      <c r="B4783" s="41"/>
      <c r="C4783" s="41"/>
      <c r="D4783" s="41"/>
    </row>
    <row r="4784" spans="2:4" x14ac:dyDescent="0.2">
      <c r="B4784" s="41"/>
      <c r="C4784" s="41"/>
      <c r="D4784" s="41"/>
    </row>
    <row r="4785" spans="2:4" x14ac:dyDescent="0.2">
      <c r="B4785" s="41"/>
      <c r="C4785" s="41"/>
      <c r="D4785" s="41"/>
    </row>
    <row r="4786" spans="2:4" x14ac:dyDescent="0.2">
      <c r="B4786" s="41"/>
      <c r="C4786" s="41"/>
      <c r="D4786" s="41"/>
    </row>
    <row r="4787" spans="2:4" x14ac:dyDescent="0.2">
      <c r="B4787" s="41"/>
      <c r="C4787" s="41"/>
      <c r="D4787" s="41"/>
    </row>
    <row r="4788" spans="2:4" x14ac:dyDescent="0.2">
      <c r="B4788" s="41"/>
      <c r="C4788" s="41"/>
      <c r="D4788" s="41"/>
    </row>
    <row r="4789" spans="2:4" x14ac:dyDescent="0.2">
      <c r="B4789" s="41"/>
      <c r="C4789" s="41"/>
      <c r="D4789" s="41"/>
    </row>
    <row r="4790" spans="2:4" x14ac:dyDescent="0.2">
      <c r="B4790" s="41"/>
      <c r="C4790" s="41"/>
      <c r="D4790" s="41"/>
    </row>
    <row r="4791" spans="2:4" x14ac:dyDescent="0.2">
      <c r="B4791" s="41"/>
      <c r="C4791" s="41"/>
      <c r="D4791" s="41"/>
    </row>
    <row r="4792" spans="2:4" x14ac:dyDescent="0.2">
      <c r="B4792" s="41"/>
      <c r="C4792" s="41"/>
      <c r="D4792" s="41"/>
    </row>
    <row r="4793" spans="2:4" x14ac:dyDescent="0.2">
      <c r="B4793" s="41"/>
      <c r="C4793" s="41"/>
      <c r="D4793" s="41"/>
    </row>
    <row r="4794" spans="2:4" x14ac:dyDescent="0.2">
      <c r="B4794" s="41"/>
      <c r="C4794" s="41"/>
      <c r="D4794" s="41"/>
    </row>
    <row r="4795" spans="2:4" x14ac:dyDescent="0.2">
      <c r="B4795" s="41"/>
      <c r="C4795" s="41"/>
      <c r="D4795" s="41"/>
    </row>
    <row r="4796" spans="2:4" x14ac:dyDescent="0.2">
      <c r="B4796" s="41"/>
      <c r="C4796" s="41"/>
      <c r="D4796" s="41"/>
    </row>
    <row r="4797" spans="2:4" x14ac:dyDescent="0.2">
      <c r="B4797" s="41"/>
      <c r="C4797" s="41"/>
      <c r="D4797" s="41"/>
    </row>
    <row r="4798" spans="2:4" x14ac:dyDescent="0.2">
      <c r="B4798" s="41"/>
      <c r="C4798" s="41"/>
      <c r="D4798" s="41"/>
    </row>
    <row r="4799" spans="2:4" x14ac:dyDescent="0.2">
      <c r="B4799" s="41"/>
      <c r="C4799" s="41"/>
      <c r="D4799" s="41"/>
    </row>
    <row r="4800" spans="2:4" x14ac:dyDescent="0.2">
      <c r="B4800" s="41"/>
      <c r="C4800" s="41"/>
      <c r="D4800" s="41"/>
    </row>
    <row r="4801" spans="2:4" x14ac:dyDescent="0.2">
      <c r="B4801" s="41"/>
      <c r="C4801" s="41"/>
      <c r="D4801" s="41"/>
    </row>
    <row r="4802" spans="2:4" x14ac:dyDescent="0.2">
      <c r="B4802" s="41"/>
      <c r="C4802" s="41"/>
      <c r="D4802" s="41"/>
    </row>
    <row r="4803" spans="2:4" x14ac:dyDescent="0.2">
      <c r="B4803" s="41"/>
      <c r="C4803" s="41"/>
      <c r="D4803" s="41"/>
    </row>
    <row r="4804" spans="2:4" x14ac:dyDescent="0.2">
      <c r="B4804" s="41"/>
      <c r="C4804" s="41"/>
      <c r="D4804" s="41"/>
    </row>
    <row r="4805" spans="2:4" x14ac:dyDescent="0.2">
      <c r="B4805" s="41"/>
      <c r="C4805" s="41"/>
      <c r="D4805" s="41"/>
    </row>
    <row r="4806" spans="2:4" x14ac:dyDescent="0.2">
      <c r="B4806" s="41"/>
      <c r="C4806" s="41"/>
      <c r="D4806" s="41"/>
    </row>
    <row r="4807" spans="2:4" x14ac:dyDescent="0.2">
      <c r="B4807" s="41"/>
      <c r="C4807" s="41"/>
      <c r="D4807" s="41"/>
    </row>
    <row r="4808" spans="2:4" x14ac:dyDescent="0.2">
      <c r="B4808" s="41"/>
      <c r="C4808" s="41"/>
      <c r="D4808" s="41"/>
    </row>
    <row r="4809" spans="2:4" x14ac:dyDescent="0.2">
      <c r="B4809" s="41"/>
      <c r="C4809" s="41"/>
      <c r="D4809" s="41"/>
    </row>
    <row r="4810" spans="2:4" x14ac:dyDescent="0.2">
      <c r="B4810" s="41"/>
      <c r="C4810" s="41"/>
      <c r="D4810" s="41"/>
    </row>
    <row r="4811" spans="2:4" x14ac:dyDescent="0.2">
      <c r="B4811" s="41"/>
      <c r="C4811" s="41"/>
      <c r="D4811" s="41"/>
    </row>
    <row r="4812" spans="2:4" x14ac:dyDescent="0.2">
      <c r="B4812" s="41"/>
      <c r="C4812" s="41"/>
      <c r="D4812" s="41"/>
    </row>
    <row r="4813" spans="2:4" x14ac:dyDescent="0.2">
      <c r="B4813" s="41"/>
      <c r="C4813" s="41"/>
      <c r="D4813" s="41"/>
    </row>
    <row r="4814" spans="2:4" x14ac:dyDescent="0.2">
      <c r="B4814" s="41"/>
      <c r="C4814" s="41"/>
      <c r="D4814" s="41"/>
    </row>
    <row r="4815" spans="2:4" x14ac:dyDescent="0.2">
      <c r="B4815" s="41"/>
      <c r="C4815" s="41"/>
      <c r="D4815" s="41"/>
    </row>
    <row r="4816" spans="2:4" x14ac:dyDescent="0.2">
      <c r="B4816" s="41"/>
      <c r="C4816" s="41"/>
      <c r="D4816" s="41"/>
    </row>
    <row r="4817" spans="2:4" x14ac:dyDescent="0.2">
      <c r="B4817" s="41"/>
      <c r="C4817" s="41"/>
      <c r="D4817" s="41"/>
    </row>
    <row r="4818" spans="2:4" x14ac:dyDescent="0.2">
      <c r="B4818" s="41"/>
      <c r="C4818" s="41"/>
      <c r="D4818" s="41"/>
    </row>
    <row r="4819" spans="2:4" x14ac:dyDescent="0.2">
      <c r="B4819" s="41"/>
      <c r="C4819" s="41"/>
      <c r="D4819" s="41"/>
    </row>
    <row r="4820" spans="2:4" x14ac:dyDescent="0.2">
      <c r="B4820" s="41"/>
      <c r="C4820" s="41"/>
      <c r="D4820" s="41"/>
    </row>
    <row r="4821" spans="2:4" x14ac:dyDescent="0.2">
      <c r="B4821" s="41"/>
      <c r="C4821" s="41"/>
      <c r="D4821" s="41"/>
    </row>
    <row r="4822" spans="2:4" x14ac:dyDescent="0.2">
      <c r="B4822" s="41"/>
      <c r="C4822" s="41"/>
      <c r="D4822" s="41"/>
    </row>
    <row r="4823" spans="2:4" x14ac:dyDescent="0.2">
      <c r="B4823" s="41"/>
      <c r="C4823" s="41"/>
      <c r="D4823" s="41"/>
    </row>
    <row r="4824" spans="2:4" x14ac:dyDescent="0.2">
      <c r="B4824" s="41"/>
      <c r="C4824" s="41"/>
      <c r="D4824" s="41"/>
    </row>
    <row r="4825" spans="2:4" x14ac:dyDescent="0.2">
      <c r="B4825" s="41"/>
      <c r="C4825" s="41"/>
      <c r="D4825" s="41"/>
    </row>
    <row r="4826" spans="2:4" x14ac:dyDescent="0.2">
      <c r="B4826" s="41"/>
      <c r="C4826" s="41"/>
      <c r="D4826" s="41"/>
    </row>
    <row r="4827" spans="2:4" x14ac:dyDescent="0.2">
      <c r="B4827" s="41"/>
      <c r="C4827" s="41"/>
      <c r="D4827" s="41"/>
    </row>
    <row r="4828" spans="2:4" x14ac:dyDescent="0.2">
      <c r="B4828" s="41"/>
      <c r="C4828" s="41"/>
      <c r="D4828" s="41"/>
    </row>
    <row r="4829" spans="2:4" x14ac:dyDescent="0.2">
      <c r="B4829" s="41"/>
      <c r="C4829" s="41"/>
      <c r="D4829" s="41"/>
    </row>
    <row r="4830" spans="2:4" x14ac:dyDescent="0.2">
      <c r="B4830" s="41"/>
      <c r="C4830" s="41"/>
      <c r="D4830" s="41"/>
    </row>
    <row r="4831" spans="2:4" x14ac:dyDescent="0.2">
      <c r="B4831" s="41"/>
      <c r="C4831" s="41"/>
      <c r="D4831" s="41"/>
    </row>
    <row r="4832" spans="2:4" x14ac:dyDescent="0.2">
      <c r="B4832" s="41"/>
      <c r="C4832" s="41"/>
      <c r="D4832" s="41"/>
    </row>
    <row r="4833" spans="2:4" x14ac:dyDescent="0.2">
      <c r="B4833" s="41"/>
      <c r="C4833" s="41"/>
      <c r="D4833" s="41"/>
    </row>
    <row r="4834" spans="2:4" x14ac:dyDescent="0.2">
      <c r="B4834" s="41"/>
      <c r="C4834" s="41"/>
      <c r="D4834" s="41"/>
    </row>
    <row r="4835" spans="2:4" x14ac:dyDescent="0.2">
      <c r="B4835" s="41"/>
      <c r="C4835" s="41"/>
      <c r="D4835" s="41"/>
    </row>
    <row r="4836" spans="2:4" x14ac:dyDescent="0.2">
      <c r="B4836" s="41"/>
      <c r="C4836" s="41"/>
      <c r="D4836" s="41"/>
    </row>
    <row r="4837" spans="2:4" x14ac:dyDescent="0.2">
      <c r="B4837" s="41"/>
      <c r="C4837" s="41"/>
      <c r="D4837" s="41"/>
    </row>
    <row r="4838" spans="2:4" x14ac:dyDescent="0.2">
      <c r="B4838" s="41"/>
      <c r="C4838" s="41"/>
      <c r="D4838" s="41"/>
    </row>
    <row r="4839" spans="2:4" x14ac:dyDescent="0.2">
      <c r="B4839" s="41"/>
      <c r="C4839" s="41"/>
      <c r="D4839" s="41"/>
    </row>
    <row r="4840" spans="2:4" x14ac:dyDescent="0.2">
      <c r="B4840" s="41"/>
      <c r="C4840" s="41"/>
      <c r="D4840" s="41"/>
    </row>
    <row r="4841" spans="2:4" x14ac:dyDescent="0.2">
      <c r="B4841" s="41"/>
      <c r="C4841" s="41"/>
      <c r="D4841" s="41"/>
    </row>
    <row r="4842" spans="2:4" x14ac:dyDescent="0.2">
      <c r="B4842" s="41"/>
      <c r="C4842" s="41"/>
      <c r="D4842" s="41"/>
    </row>
    <row r="4843" spans="2:4" x14ac:dyDescent="0.2">
      <c r="B4843" s="41"/>
      <c r="C4843" s="41"/>
      <c r="D4843" s="41"/>
    </row>
    <row r="4844" spans="2:4" x14ac:dyDescent="0.2">
      <c r="B4844" s="41"/>
      <c r="C4844" s="41"/>
      <c r="D4844" s="41"/>
    </row>
    <row r="4845" spans="2:4" x14ac:dyDescent="0.2">
      <c r="B4845" s="41"/>
      <c r="C4845" s="41"/>
      <c r="D4845" s="41"/>
    </row>
    <row r="4846" spans="2:4" x14ac:dyDescent="0.2">
      <c r="B4846" s="41"/>
      <c r="C4846" s="41"/>
      <c r="D4846" s="41"/>
    </row>
    <row r="4847" spans="2:4" x14ac:dyDescent="0.2">
      <c r="B4847" s="41"/>
      <c r="C4847" s="41"/>
      <c r="D4847" s="41"/>
    </row>
    <row r="4848" spans="2:4" x14ac:dyDescent="0.2">
      <c r="B4848" s="41"/>
      <c r="C4848" s="41"/>
      <c r="D4848" s="41"/>
    </row>
    <row r="4849" spans="2:4" x14ac:dyDescent="0.2">
      <c r="B4849" s="41"/>
      <c r="C4849" s="41"/>
      <c r="D4849" s="41"/>
    </row>
    <row r="4850" spans="2:4" x14ac:dyDescent="0.2">
      <c r="B4850" s="41"/>
      <c r="C4850" s="41"/>
      <c r="D4850" s="41"/>
    </row>
    <row r="4851" spans="2:4" x14ac:dyDescent="0.2">
      <c r="B4851" s="41"/>
      <c r="C4851" s="41"/>
      <c r="D4851" s="41"/>
    </row>
    <row r="4852" spans="2:4" x14ac:dyDescent="0.2">
      <c r="B4852" s="41"/>
      <c r="C4852" s="41"/>
      <c r="D4852" s="41"/>
    </row>
    <row r="4853" spans="2:4" x14ac:dyDescent="0.2">
      <c r="B4853" s="41"/>
      <c r="C4853" s="41"/>
      <c r="D4853" s="41"/>
    </row>
    <row r="4854" spans="2:4" x14ac:dyDescent="0.2">
      <c r="B4854" s="41"/>
      <c r="C4854" s="41"/>
      <c r="D4854" s="41"/>
    </row>
    <row r="4855" spans="2:4" x14ac:dyDescent="0.2">
      <c r="B4855" s="41"/>
      <c r="C4855" s="41"/>
      <c r="D4855" s="41"/>
    </row>
    <row r="4856" spans="2:4" x14ac:dyDescent="0.2">
      <c r="B4856" s="41"/>
      <c r="C4856" s="41"/>
      <c r="D4856" s="41"/>
    </row>
    <row r="4857" spans="2:4" x14ac:dyDescent="0.2">
      <c r="B4857" s="41"/>
      <c r="C4857" s="41"/>
      <c r="D4857" s="41"/>
    </row>
    <row r="4858" spans="2:4" x14ac:dyDescent="0.2">
      <c r="B4858" s="41"/>
      <c r="C4858" s="41"/>
      <c r="D4858" s="41"/>
    </row>
    <row r="4859" spans="2:4" x14ac:dyDescent="0.2">
      <c r="B4859" s="41"/>
      <c r="C4859" s="41"/>
      <c r="D4859" s="41"/>
    </row>
    <row r="4860" spans="2:4" x14ac:dyDescent="0.2">
      <c r="B4860" s="41"/>
      <c r="C4860" s="41"/>
      <c r="D4860" s="41"/>
    </row>
    <row r="4861" spans="2:4" x14ac:dyDescent="0.2">
      <c r="B4861" s="41"/>
      <c r="C4861" s="41"/>
      <c r="D4861" s="41"/>
    </row>
    <row r="4862" spans="2:4" x14ac:dyDescent="0.2">
      <c r="B4862" s="41"/>
      <c r="C4862" s="41"/>
      <c r="D4862" s="41"/>
    </row>
    <row r="4863" spans="2:4" x14ac:dyDescent="0.2">
      <c r="B4863" s="41"/>
      <c r="C4863" s="41"/>
      <c r="D4863" s="41"/>
    </row>
    <row r="4864" spans="2:4" x14ac:dyDescent="0.2">
      <c r="B4864" s="41"/>
      <c r="C4864" s="41"/>
      <c r="D4864" s="41"/>
    </row>
    <row r="4865" spans="2:4" x14ac:dyDescent="0.2">
      <c r="B4865" s="41"/>
      <c r="C4865" s="41"/>
      <c r="D4865" s="41"/>
    </row>
    <row r="4866" spans="2:4" x14ac:dyDescent="0.2">
      <c r="B4866" s="41"/>
      <c r="C4866" s="41"/>
      <c r="D4866" s="41"/>
    </row>
    <row r="4867" spans="2:4" x14ac:dyDescent="0.2">
      <c r="B4867" s="41"/>
      <c r="C4867" s="41"/>
      <c r="D4867" s="41"/>
    </row>
    <row r="4868" spans="2:4" x14ac:dyDescent="0.2">
      <c r="B4868" s="41"/>
      <c r="C4868" s="41"/>
      <c r="D4868" s="41"/>
    </row>
    <row r="4869" spans="2:4" x14ac:dyDescent="0.2">
      <c r="B4869" s="41"/>
      <c r="C4869" s="41"/>
      <c r="D4869" s="41"/>
    </row>
    <row r="4870" spans="2:4" x14ac:dyDescent="0.2">
      <c r="B4870" s="41"/>
      <c r="C4870" s="41"/>
      <c r="D4870" s="41"/>
    </row>
    <row r="4871" spans="2:4" x14ac:dyDescent="0.2">
      <c r="B4871" s="41"/>
      <c r="C4871" s="41"/>
      <c r="D4871" s="41"/>
    </row>
    <row r="4872" spans="2:4" x14ac:dyDescent="0.2">
      <c r="B4872" s="41"/>
      <c r="C4872" s="41"/>
      <c r="D4872" s="41"/>
    </row>
    <row r="4873" spans="2:4" x14ac:dyDescent="0.2">
      <c r="B4873" s="41"/>
      <c r="C4873" s="41"/>
      <c r="D4873" s="41"/>
    </row>
    <row r="4874" spans="2:4" x14ac:dyDescent="0.2">
      <c r="B4874" s="41"/>
      <c r="C4874" s="41"/>
      <c r="D4874" s="41"/>
    </row>
    <row r="4875" spans="2:4" x14ac:dyDescent="0.2">
      <c r="B4875" s="41"/>
      <c r="C4875" s="41"/>
      <c r="D4875" s="41"/>
    </row>
    <row r="4876" spans="2:4" x14ac:dyDescent="0.2">
      <c r="B4876" s="41"/>
      <c r="C4876" s="41"/>
      <c r="D4876" s="41"/>
    </row>
    <row r="4877" spans="2:4" x14ac:dyDescent="0.2">
      <c r="B4877" s="41"/>
      <c r="C4877" s="41"/>
      <c r="D4877" s="41"/>
    </row>
    <row r="4878" spans="2:4" x14ac:dyDescent="0.2">
      <c r="B4878" s="41"/>
      <c r="C4878" s="41"/>
      <c r="D4878" s="41"/>
    </row>
    <row r="4879" spans="2:4" x14ac:dyDescent="0.2">
      <c r="B4879" s="41"/>
      <c r="C4879" s="41"/>
      <c r="D4879" s="41"/>
    </row>
    <row r="4880" spans="2:4" x14ac:dyDescent="0.2">
      <c r="B4880" s="41"/>
      <c r="C4880" s="41"/>
      <c r="D4880" s="41"/>
    </row>
    <row r="4881" spans="2:4" x14ac:dyDescent="0.2">
      <c r="B4881" s="41"/>
      <c r="C4881" s="41"/>
      <c r="D4881" s="41"/>
    </row>
    <row r="4882" spans="2:4" x14ac:dyDescent="0.2">
      <c r="B4882" s="41"/>
      <c r="C4882" s="41"/>
      <c r="D4882" s="41"/>
    </row>
    <row r="4883" spans="2:4" x14ac:dyDescent="0.2">
      <c r="B4883" s="41"/>
      <c r="C4883" s="41"/>
      <c r="D4883" s="41"/>
    </row>
    <row r="4884" spans="2:4" x14ac:dyDescent="0.2">
      <c r="B4884" s="41"/>
      <c r="C4884" s="41"/>
      <c r="D4884" s="41"/>
    </row>
    <row r="4885" spans="2:4" x14ac:dyDescent="0.2">
      <c r="B4885" s="41"/>
      <c r="C4885" s="41"/>
      <c r="D4885" s="41"/>
    </row>
    <row r="4886" spans="2:4" x14ac:dyDescent="0.2">
      <c r="B4886" s="41"/>
      <c r="C4886" s="41"/>
      <c r="D4886" s="41"/>
    </row>
    <row r="4887" spans="2:4" x14ac:dyDescent="0.2">
      <c r="B4887" s="41"/>
      <c r="C4887" s="41"/>
      <c r="D4887" s="41"/>
    </row>
    <row r="4888" spans="2:4" x14ac:dyDescent="0.2">
      <c r="B4888" s="41"/>
      <c r="C4888" s="41"/>
      <c r="D4888" s="41"/>
    </row>
    <row r="4889" spans="2:4" x14ac:dyDescent="0.2">
      <c r="B4889" s="41"/>
      <c r="C4889" s="41"/>
      <c r="D4889" s="41"/>
    </row>
    <row r="4890" spans="2:4" x14ac:dyDescent="0.2">
      <c r="B4890" s="41"/>
      <c r="C4890" s="41"/>
      <c r="D4890" s="41"/>
    </row>
    <row r="4891" spans="2:4" x14ac:dyDescent="0.2">
      <c r="B4891" s="41"/>
      <c r="C4891" s="41"/>
      <c r="D4891" s="41"/>
    </row>
    <row r="4892" spans="2:4" x14ac:dyDescent="0.2">
      <c r="B4892" s="41"/>
      <c r="C4892" s="41"/>
      <c r="D4892" s="41"/>
    </row>
    <row r="4893" spans="2:4" x14ac:dyDescent="0.2">
      <c r="B4893" s="41"/>
      <c r="C4893" s="41"/>
      <c r="D4893" s="41"/>
    </row>
    <row r="4894" spans="2:4" x14ac:dyDescent="0.2">
      <c r="B4894" s="41"/>
      <c r="C4894" s="41"/>
      <c r="D4894" s="41"/>
    </row>
    <row r="4895" spans="2:4" x14ac:dyDescent="0.2">
      <c r="B4895" s="41"/>
      <c r="C4895" s="41"/>
      <c r="D4895" s="41"/>
    </row>
    <row r="4896" spans="2:4" x14ac:dyDescent="0.2">
      <c r="B4896" s="41"/>
      <c r="C4896" s="41"/>
      <c r="D4896" s="41"/>
    </row>
    <row r="4897" spans="2:4" x14ac:dyDescent="0.2">
      <c r="B4897" s="41"/>
      <c r="C4897" s="41"/>
      <c r="D4897" s="41"/>
    </row>
    <row r="4898" spans="2:4" x14ac:dyDescent="0.2">
      <c r="B4898" s="41"/>
      <c r="C4898" s="41"/>
      <c r="D4898" s="41"/>
    </row>
    <row r="4899" spans="2:4" x14ac:dyDescent="0.2">
      <c r="B4899" s="41"/>
      <c r="C4899" s="41"/>
      <c r="D4899" s="41"/>
    </row>
    <row r="4900" spans="2:4" x14ac:dyDescent="0.2">
      <c r="B4900" s="41"/>
      <c r="C4900" s="41"/>
      <c r="D4900" s="41"/>
    </row>
    <row r="4901" spans="2:4" x14ac:dyDescent="0.2">
      <c r="B4901" s="41"/>
      <c r="C4901" s="41"/>
      <c r="D4901" s="41"/>
    </row>
    <row r="4902" spans="2:4" x14ac:dyDescent="0.2">
      <c r="B4902" s="41"/>
      <c r="C4902" s="41"/>
      <c r="D4902" s="41"/>
    </row>
    <row r="4903" spans="2:4" x14ac:dyDescent="0.2">
      <c r="B4903" s="41"/>
      <c r="C4903" s="41"/>
      <c r="D4903" s="41"/>
    </row>
    <row r="4904" spans="2:4" x14ac:dyDescent="0.2">
      <c r="B4904" s="41"/>
      <c r="C4904" s="41"/>
      <c r="D4904" s="41"/>
    </row>
    <row r="4905" spans="2:4" x14ac:dyDescent="0.2">
      <c r="B4905" s="41"/>
      <c r="C4905" s="41"/>
      <c r="D4905" s="41"/>
    </row>
    <row r="4906" spans="2:4" x14ac:dyDescent="0.2">
      <c r="B4906" s="41"/>
      <c r="C4906" s="41"/>
      <c r="D4906" s="41"/>
    </row>
    <row r="4907" spans="2:4" x14ac:dyDescent="0.2">
      <c r="B4907" s="41"/>
      <c r="C4907" s="41"/>
      <c r="D4907" s="41"/>
    </row>
    <row r="4908" spans="2:4" x14ac:dyDescent="0.2">
      <c r="B4908" s="41"/>
      <c r="C4908" s="41"/>
      <c r="D4908" s="41"/>
    </row>
    <row r="4909" spans="2:4" x14ac:dyDescent="0.2">
      <c r="B4909" s="41"/>
      <c r="C4909" s="41"/>
      <c r="D4909" s="41"/>
    </row>
    <row r="4910" spans="2:4" x14ac:dyDescent="0.2">
      <c r="B4910" s="41"/>
      <c r="C4910" s="41"/>
      <c r="D4910" s="41"/>
    </row>
    <row r="4911" spans="2:4" x14ac:dyDescent="0.2">
      <c r="B4911" s="41"/>
      <c r="C4911" s="41"/>
      <c r="D4911" s="41"/>
    </row>
    <row r="4912" spans="2:4" x14ac:dyDescent="0.2">
      <c r="B4912" s="41"/>
      <c r="C4912" s="41"/>
      <c r="D4912" s="41"/>
    </row>
    <row r="4913" spans="2:4" x14ac:dyDescent="0.2">
      <c r="B4913" s="41"/>
      <c r="C4913" s="41"/>
      <c r="D4913" s="41"/>
    </row>
    <row r="4914" spans="2:4" x14ac:dyDescent="0.2">
      <c r="B4914" s="41"/>
      <c r="C4914" s="41"/>
      <c r="D4914" s="41"/>
    </row>
    <row r="4915" spans="2:4" x14ac:dyDescent="0.2">
      <c r="B4915" s="41"/>
      <c r="C4915" s="41"/>
      <c r="D4915" s="41"/>
    </row>
    <row r="4916" spans="2:4" x14ac:dyDescent="0.2">
      <c r="B4916" s="41"/>
      <c r="C4916" s="41"/>
      <c r="D4916" s="41"/>
    </row>
    <row r="4917" spans="2:4" x14ac:dyDescent="0.2">
      <c r="B4917" s="41"/>
      <c r="C4917" s="41"/>
      <c r="D4917" s="41"/>
    </row>
    <row r="4918" spans="2:4" x14ac:dyDescent="0.2">
      <c r="B4918" s="41"/>
      <c r="C4918" s="41"/>
      <c r="D4918" s="41"/>
    </row>
    <row r="4919" spans="2:4" x14ac:dyDescent="0.2">
      <c r="B4919" s="41"/>
      <c r="C4919" s="41"/>
      <c r="D4919" s="41"/>
    </row>
    <row r="4920" spans="2:4" x14ac:dyDescent="0.2">
      <c r="B4920" s="41"/>
      <c r="C4920" s="41"/>
      <c r="D4920" s="41"/>
    </row>
    <row r="4921" spans="2:4" x14ac:dyDescent="0.2">
      <c r="B4921" s="41"/>
      <c r="C4921" s="41"/>
      <c r="D4921" s="41"/>
    </row>
    <row r="4922" spans="2:4" x14ac:dyDescent="0.2">
      <c r="B4922" s="41"/>
      <c r="C4922" s="41"/>
      <c r="D4922" s="41"/>
    </row>
    <row r="4923" spans="2:4" x14ac:dyDescent="0.2">
      <c r="B4923" s="41"/>
      <c r="C4923" s="41"/>
      <c r="D4923" s="41"/>
    </row>
    <row r="4924" spans="2:4" x14ac:dyDescent="0.2">
      <c r="B4924" s="41"/>
      <c r="C4924" s="41"/>
      <c r="D4924" s="41"/>
    </row>
    <row r="4925" spans="2:4" x14ac:dyDescent="0.2">
      <c r="B4925" s="41"/>
      <c r="C4925" s="41"/>
      <c r="D4925" s="41"/>
    </row>
    <row r="4926" spans="2:4" x14ac:dyDescent="0.2">
      <c r="B4926" s="41"/>
      <c r="C4926" s="41"/>
      <c r="D4926" s="41"/>
    </row>
    <row r="4927" spans="2:4" x14ac:dyDescent="0.2">
      <c r="B4927" s="41"/>
      <c r="C4927" s="41"/>
      <c r="D4927" s="41"/>
    </row>
    <row r="4928" spans="2:4" x14ac:dyDescent="0.2">
      <c r="B4928" s="41"/>
      <c r="C4928" s="41"/>
      <c r="D4928" s="41"/>
    </row>
    <row r="4929" spans="2:4" x14ac:dyDescent="0.2">
      <c r="B4929" s="41"/>
      <c r="C4929" s="41"/>
      <c r="D4929" s="41"/>
    </row>
    <row r="4930" spans="2:4" x14ac:dyDescent="0.2">
      <c r="B4930" s="41"/>
      <c r="C4930" s="41"/>
      <c r="D4930" s="41"/>
    </row>
    <row r="4931" spans="2:4" x14ac:dyDescent="0.2">
      <c r="B4931" s="41"/>
      <c r="C4931" s="41"/>
      <c r="D4931" s="41"/>
    </row>
    <row r="4932" spans="2:4" x14ac:dyDescent="0.2">
      <c r="B4932" s="41"/>
      <c r="C4932" s="41"/>
      <c r="D4932" s="41"/>
    </row>
    <row r="4933" spans="2:4" x14ac:dyDescent="0.2">
      <c r="B4933" s="41"/>
      <c r="C4933" s="41"/>
      <c r="D4933" s="41"/>
    </row>
    <row r="4934" spans="2:4" x14ac:dyDescent="0.2">
      <c r="B4934" s="41"/>
      <c r="C4934" s="41"/>
      <c r="D4934" s="41"/>
    </row>
    <row r="4935" spans="2:4" x14ac:dyDescent="0.2">
      <c r="B4935" s="41"/>
      <c r="C4935" s="41"/>
      <c r="D4935" s="41"/>
    </row>
    <row r="4936" spans="2:4" x14ac:dyDescent="0.2">
      <c r="B4936" s="41"/>
      <c r="C4936" s="41"/>
      <c r="D4936" s="41"/>
    </row>
    <row r="4937" spans="2:4" x14ac:dyDescent="0.2">
      <c r="B4937" s="41"/>
      <c r="C4937" s="41"/>
      <c r="D4937" s="41"/>
    </row>
    <row r="4938" spans="2:4" x14ac:dyDescent="0.2">
      <c r="B4938" s="41"/>
      <c r="C4938" s="41"/>
      <c r="D4938" s="41"/>
    </row>
    <row r="4939" spans="2:4" x14ac:dyDescent="0.2">
      <c r="B4939" s="41"/>
      <c r="C4939" s="41"/>
      <c r="D4939" s="41"/>
    </row>
    <row r="4940" spans="2:4" x14ac:dyDescent="0.2">
      <c r="B4940" s="41"/>
      <c r="C4940" s="41"/>
      <c r="D4940" s="41"/>
    </row>
    <row r="4941" spans="2:4" x14ac:dyDescent="0.2">
      <c r="B4941" s="41"/>
      <c r="C4941" s="41"/>
      <c r="D4941" s="41"/>
    </row>
    <row r="4942" spans="2:4" x14ac:dyDescent="0.2">
      <c r="B4942" s="41"/>
      <c r="C4942" s="41"/>
      <c r="D4942" s="41"/>
    </row>
    <row r="4943" spans="2:4" x14ac:dyDescent="0.2">
      <c r="B4943" s="41"/>
      <c r="C4943" s="41"/>
      <c r="D4943" s="41"/>
    </row>
    <row r="4944" spans="2:4" x14ac:dyDescent="0.2">
      <c r="B4944" s="41"/>
      <c r="C4944" s="41"/>
      <c r="D4944" s="41"/>
    </row>
    <row r="4945" spans="2:4" x14ac:dyDescent="0.2">
      <c r="B4945" s="41"/>
      <c r="C4945" s="41"/>
      <c r="D4945" s="41"/>
    </row>
    <row r="4946" spans="2:4" x14ac:dyDescent="0.2">
      <c r="B4946" s="41"/>
      <c r="C4946" s="41"/>
      <c r="D4946" s="41"/>
    </row>
    <row r="4947" spans="2:4" x14ac:dyDescent="0.2">
      <c r="B4947" s="41"/>
      <c r="C4947" s="41"/>
      <c r="D4947" s="41"/>
    </row>
    <row r="4948" spans="2:4" x14ac:dyDescent="0.2">
      <c r="B4948" s="41"/>
      <c r="C4948" s="41"/>
      <c r="D4948" s="41"/>
    </row>
    <row r="4949" spans="2:4" x14ac:dyDescent="0.2">
      <c r="B4949" s="41"/>
      <c r="C4949" s="41"/>
      <c r="D4949" s="41"/>
    </row>
    <row r="4950" spans="2:4" x14ac:dyDescent="0.2">
      <c r="B4950" s="41"/>
      <c r="C4950" s="41"/>
      <c r="D4950" s="41"/>
    </row>
    <row r="4951" spans="2:4" x14ac:dyDescent="0.2">
      <c r="B4951" s="41"/>
      <c r="C4951" s="41"/>
      <c r="D4951" s="41"/>
    </row>
    <row r="4952" spans="2:4" x14ac:dyDescent="0.2">
      <c r="B4952" s="41"/>
      <c r="C4952" s="41"/>
      <c r="D4952" s="41"/>
    </row>
    <row r="4953" spans="2:4" x14ac:dyDescent="0.2">
      <c r="B4953" s="41"/>
      <c r="C4953" s="41"/>
      <c r="D4953" s="41"/>
    </row>
    <row r="4954" spans="2:4" x14ac:dyDescent="0.2">
      <c r="B4954" s="41"/>
      <c r="C4954" s="41"/>
      <c r="D4954" s="41"/>
    </row>
    <row r="4955" spans="2:4" x14ac:dyDescent="0.2">
      <c r="B4955" s="41"/>
      <c r="C4955" s="41"/>
      <c r="D4955" s="41"/>
    </row>
    <row r="4956" spans="2:4" x14ac:dyDescent="0.2">
      <c r="B4956" s="41"/>
      <c r="C4956" s="41"/>
      <c r="D4956" s="41"/>
    </row>
    <row r="4957" spans="2:4" x14ac:dyDescent="0.2">
      <c r="B4957" s="41"/>
      <c r="C4957" s="41"/>
      <c r="D4957" s="41"/>
    </row>
    <row r="4958" spans="2:4" x14ac:dyDescent="0.2">
      <c r="B4958" s="41"/>
      <c r="C4958" s="41"/>
      <c r="D4958" s="41"/>
    </row>
    <row r="4959" spans="2:4" x14ac:dyDescent="0.2">
      <c r="B4959" s="41"/>
      <c r="C4959" s="41"/>
      <c r="D4959" s="41"/>
    </row>
    <row r="4960" spans="2:4" x14ac:dyDescent="0.2">
      <c r="B4960" s="41"/>
      <c r="C4960" s="41"/>
      <c r="D4960" s="41"/>
    </row>
    <row r="4961" spans="2:4" x14ac:dyDescent="0.2">
      <c r="B4961" s="41"/>
      <c r="C4961" s="41"/>
      <c r="D4961" s="41"/>
    </row>
    <row r="4962" spans="2:4" x14ac:dyDescent="0.2">
      <c r="B4962" s="41"/>
      <c r="C4962" s="41"/>
      <c r="D4962" s="41"/>
    </row>
    <row r="4963" spans="2:4" x14ac:dyDescent="0.2">
      <c r="B4963" s="41"/>
      <c r="C4963" s="41"/>
      <c r="D4963" s="41"/>
    </row>
    <row r="4964" spans="2:4" x14ac:dyDescent="0.2">
      <c r="B4964" s="41"/>
      <c r="C4964" s="41"/>
      <c r="D4964" s="41"/>
    </row>
    <row r="4965" spans="2:4" x14ac:dyDescent="0.2">
      <c r="B4965" s="41"/>
      <c r="C4965" s="41"/>
      <c r="D4965" s="41"/>
    </row>
    <row r="4966" spans="2:4" x14ac:dyDescent="0.2">
      <c r="B4966" s="41"/>
      <c r="C4966" s="41"/>
      <c r="D4966" s="41"/>
    </row>
    <row r="4967" spans="2:4" x14ac:dyDescent="0.2">
      <c r="B4967" s="41"/>
      <c r="C4967" s="41"/>
      <c r="D4967" s="41"/>
    </row>
    <row r="4968" spans="2:4" x14ac:dyDescent="0.2">
      <c r="B4968" s="41"/>
      <c r="C4968" s="41"/>
      <c r="D4968" s="41"/>
    </row>
    <row r="4969" spans="2:4" x14ac:dyDescent="0.2">
      <c r="B4969" s="41"/>
      <c r="C4969" s="41"/>
      <c r="D4969" s="41"/>
    </row>
    <row r="4970" spans="2:4" x14ac:dyDescent="0.2">
      <c r="B4970" s="41"/>
      <c r="C4970" s="41"/>
      <c r="D4970" s="41"/>
    </row>
    <row r="4971" spans="2:4" x14ac:dyDescent="0.2">
      <c r="B4971" s="41"/>
      <c r="C4971" s="41"/>
      <c r="D4971" s="41"/>
    </row>
    <row r="4972" spans="2:4" x14ac:dyDescent="0.2">
      <c r="B4972" s="41"/>
      <c r="C4972" s="41"/>
      <c r="D4972" s="41"/>
    </row>
    <row r="4973" spans="2:4" x14ac:dyDescent="0.2">
      <c r="B4973" s="41"/>
      <c r="C4973" s="41"/>
      <c r="D4973" s="41"/>
    </row>
    <row r="4974" spans="2:4" x14ac:dyDescent="0.2">
      <c r="B4974" s="41"/>
      <c r="C4974" s="41"/>
      <c r="D4974" s="41"/>
    </row>
    <row r="4975" spans="2:4" x14ac:dyDescent="0.2">
      <c r="B4975" s="41"/>
      <c r="C4975" s="41"/>
      <c r="D4975" s="41"/>
    </row>
    <row r="4976" spans="2:4" x14ac:dyDescent="0.2">
      <c r="B4976" s="41"/>
      <c r="C4976" s="41"/>
      <c r="D4976" s="41"/>
    </row>
    <row r="4977" spans="2:4" x14ac:dyDescent="0.2">
      <c r="B4977" s="41"/>
      <c r="C4977" s="41"/>
      <c r="D4977" s="41"/>
    </row>
    <row r="4978" spans="2:4" x14ac:dyDescent="0.2">
      <c r="B4978" s="41"/>
      <c r="C4978" s="41"/>
      <c r="D4978" s="41"/>
    </row>
    <row r="4979" spans="2:4" x14ac:dyDescent="0.2">
      <c r="B4979" s="41"/>
      <c r="C4979" s="41"/>
      <c r="D4979" s="41"/>
    </row>
    <row r="4980" spans="2:4" x14ac:dyDescent="0.2">
      <c r="B4980" s="41"/>
      <c r="C4980" s="41"/>
      <c r="D4980" s="41"/>
    </row>
    <row r="4981" spans="2:4" x14ac:dyDescent="0.2">
      <c r="B4981" s="41"/>
      <c r="C4981" s="41"/>
      <c r="D4981" s="41"/>
    </row>
    <row r="4982" spans="2:4" x14ac:dyDescent="0.2">
      <c r="B4982" s="41"/>
      <c r="C4982" s="41"/>
      <c r="D4982" s="41"/>
    </row>
    <row r="4983" spans="2:4" x14ac:dyDescent="0.2">
      <c r="B4983" s="41"/>
      <c r="C4983" s="41"/>
      <c r="D4983" s="41"/>
    </row>
    <row r="4984" spans="2:4" x14ac:dyDescent="0.2">
      <c r="B4984" s="41"/>
      <c r="C4984" s="41"/>
      <c r="D4984" s="41"/>
    </row>
    <row r="4985" spans="2:4" x14ac:dyDescent="0.2">
      <c r="B4985" s="41"/>
      <c r="C4985" s="41"/>
      <c r="D4985" s="41"/>
    </row>
    <row r="4986" spans="2:4" x14ac:dyDescent="0.2">
      <c r="B4986" s="41"/>
      <c r="C4986" s="41"/>
      <c r="D4986" s="41"/>
    </row>
    <row r="4987" spans="2:4" x14ac:dyDescent="0.2">
      <c r="B4987" s="41"/>
      <c r="C4987" s="41"/>
      <c r="D4987" s="41"/>
    </row>
    <row r="4988" spans="2:4" x14ac:dyDescent="0.2">
      <c r="B4988" s="41"/>
      <c r="C4988" s="41"/>
      <c r="D4988" s="41"/>
    </row>
    <row r="4989" spans="2:4" x14ac:dyDescent="0.2">
      <c r="B4989" s="41"/>
      <c r="C4989" s="41"/>
      <c r="D4989" s="41"/>
    </row>
    <row r="4990" spans="2:4" x14ac:dyDescent="0.2">
      <c r="B4990" s="41"/>
      <c r="C4990" s="41"/>
      <c r="D4990" s="41"/>
    </row>
    <row r="4991" spans="2:4" x14ac:dyDescent="0.2">
      <c r="B4991" s="41"/>
      <c r="C4991" s="41"/>
      <c r="D4991" s="41"/>
    </row>
    <row r="4992" spans="2:4" x14ac:dyDescent="0.2">
      <c r="B4992" s="41"/>
      <c r="C4992" s="41"/>
      <c r="D4992" s="41"/>
    </row>
    <row r="4993" spans="2:4" x14ac:dyDescent="0.2">
      <c r="B4993" s="41"/>
      <c r="C4993" s="41"/>
      <c r="D4993" s="41"/>
    </row>
    <row r="4994" spans="2:4" x14ac:dyDescent="0.2">
      <c r="B4994" s="41"/>
      <c r="C4994" s="41"/>
      <c r="D4994" s="41"/>
    </row>
    <row r="4995" spans="2:4" x14ac:dyDescent="0.2">
      <c r="B4995" s="41"/>
      <c r="C4995" s="41"/>
      <c r="D4995" s="41"/>
    </row>
    <row r="4996" spans="2:4" x14ac:dyDescent="0.2">
      <c r="B4996" s="41"/>
      <c r="C4996" s="41"/>
      <c r="D4996" s="41"/>
    </row>
    <row r="4997" spans="2:4" x14ac:dyDescent="0.2">
      <c r="B4997" s="41"/>
      <c r="C4997" s="41"/>
      <c r="D4997" s="41"/>
    </row>
    <row r="4998" spans="2:4" x14ac:dyDescent="0.2">
      <c r="B4998" s="41"/>
      <c r="C4998" s="41"/>
      <c r="D4998" s="41"/>
    </row>
    <row r="4999" spans="2:4" x14ac:dyDescent="0.2">
      <c r="B4999" s="41"/>
      <c r="C4999" s="41"/>
      <c r="D4999" s="41"/>
    </row>
    <row r="5000" spans="2:4" x14ac:dyDescent="0.2">
      <c r="B5000" s="41"/>
      <c r="C5000" s="41"/>
      <c r="D5000" s="41"/>
    </row>
    <row r="5001" spans="2:4" x14ac:dyDescent="0.2">
      <c r="B5001" s="41"/>
      <c r="C5001" s="41"/>
      <c r="D5001" s="41"/>
    </row>
    <row r="5002" spans="2:4" x14ac:dyDescent="0.2">
      <c r="B5002" s="41"/>
      <c r="C5002" s="41"/>
      <c r="D5002" s="41"/>
    </row>
    <row r="5003" spans="2:4" x14ac:dyDescent="0.2">
      <c r="B5003" s="41"/>
      <c r="C5003" s="41"/>
      <c r="D5003" s="41"/>
    </row>
    <row r="5004" spans="2:4" x14ac:dyDescent="0.2">
      <c r="B5004" s="41"/>
      <c r="C5004" s="41"/>
      <c r="D5004" s="41"/>
    </row>
    <row r="5005" spans="2:4" x14ac:dyDescent="0.2">
      <c r="B5005" s="41"/>
      <c r="C5005" s="41"/>
      <c r="D5005" s="41"/>
    </row>
    <row r="5006" spans="2:4" x14ac:dyDescent="0.2">
      <c r="B5006" s="41"/>
      <c r="C5006" s="41"/>
      <c r="D5006" s="41"/>
    </row>
    <row r="5007" spans="2:4" x14ac:dyDescent="0.2">
      <c r="B5007" s="41"/>
      <c r="C5007" s="41"/>
      <c r="D5007" s="41"/>
    </row>
    <row r="5008" spans="2:4" x14ac:dyDescent="0.2">
      <c r="B5008" s="41"/>
      <c r="C5008" s="41"/>
      <c r="D5008" s="41"/>
    </row>
    <row r="5009" spans="2:4" x14ac:dyDescent="0.2">
      <c r="B5009" s="41"/>
      <c r="C5009" s="41"/>
      <c r="D5009" s="41"/>
    </row>
    <row r="5010" spans="2:4" x14ac:dyDescent="0.2">
      <c r="B5010" s="41"/>
      <c r="C5010" s="41"/>
      <c r="D5010" s="41"/>
    </row>
    <row r="5011" spans="2:4" x14ac:dyDescent="0.2">
      <c r="B5011" s="41"/>
      <c r="C5011" s="41"/>
      <c r="D5011" s="41"/>
    </row>
    <row r="5012" spans="2:4" x14ac:dyDescent="0.2">
      <c r="B5012" s="41"/>
      <c r="C5012" s="41"/>
      <c r="D5012" s="41"/>
    </row>
    <row r="5013" spans="2:4" x14ac:dyDescent="0.2">
      <c r="B5013" s="41"/>
      <c r="C5013" s="41"/>
      <c r="D5013" s="41"/>
    </row>
    <row r="5014" spans="2:4" x14ac:dyDescent="0.2">
      <c r="B5014" s="41"/>
      <c r="C5014" s="41"/>
      <c r="D5014" s="41"/>
    </row>
    <row r="5015" spans="2:4" x14ac:dyDescent="0.2">
      <c r="B5015" s="41"/>
      <c r="C5015" s="41"/>
      <c r="D5015" s="41"/>
    </row>
    <row r="5016" spans="2:4" x14ac:dyDescent="0.2">
      <c r="B5016" s="41"/>
      <c r="C5016" s="41"/>
      <c r="D5016" s="41"/>
    </row>
    <row r="5017" spans="2:4" x14ac:dyDescent="0.2">
      <c r="B5017" s="41"/>
      <c r="C5017" s="41"/>
      <c r="D5017" s="41"/>
    </row>
    <row r="5018" spans="2:4" x14ac:dyDescent="0.2">
      <c r="B5018" s="41"/>
      <c r="C5018" s="41"/>
      <c r="D5018" s="41"/>
    </row>
    <row r="5019" spans="2:4" x14ac:dyDescent="0.2">
      <c r="B5019" s="41"/>
      <c r="C5019" s="41"/>
      <c r="D5019" s="41"/>
    </row>
    <row r="5020" spans="2:4" x14ac:dyDescent="0.2">
      <c r="B5020" s="41"/>
      <c r="C5020" s="41"/>
      <c r="D5020" s="41"/>
    </row>
    <row r="5021" spans="2:4" x14ac:dyDescent="0.2">
      <c r="B5021" s="41"/>
      <c r="C5021" s="41"/>
      <c r="D5021" s="41"/>
    </row>
    <row r="5022" spans="2:4" x14ac:dyDescent="0.2">
      <c r="B5022" s="41"/>
      <c r="C5022" s="41"/>
      <c r="D5022" s="41"/>
    </row>
    <row r="5023" spans="2:4" x14ac:dyDescent="0.2">
      <c r="B5023" s="41"/>
      <c r="C5023" s="41"/>
      <c r="D5023" s="41"/>
    </row>
    <row r="5024" spans="2:4" x14ac:dyDescent="0.2">
      <c r="B5024" s="41"/>
      <c r="C5024" s="41"/>
      <c r="D5024" s="41"/>
    </row>
    <row r="5025" spans="2:4" x14ac:dyDescent="0.2">
      <c r="B5025" s="41"/>
      <c r="C5025" s="41"/>
      <c r="D5025" s="41"/>
    </row>
    <row r="5026" spans="2:4" x14ac:dyDescent="0.2">
      <c r="B5026" s="41"/>
      <c r="C5026" s="41"/>
      <c r="D5026" s="41"/>
    </row>
    <row r="5027" spans="2:4" x14ac:dyDescent="0.2">
      <c r="B5027" s="41"/>
      <c r="C5027" s="41"/>
      <c r="D5027" s="41"/>
    </row>
    <row r="5028" spans="2:4" x14ac:dyDescent="0.2">
      <c r="B5028" s="41"/>
      <c r="C5028" s="41"/>
      <c r="D5028" s="41"/>
    </row>
    <row r="5029" spans="2:4" x14ac:dyDescent="0.2">
      <c r="B5029" s="41"/>
      <c r="C5029" s="41"/>
      <c r="D5029" s="41"/>
    </row>
    <row r="5030" spans="2:4" x14ac:dyDescent="0.2">
      <c r="B5030" s="41"/>
      <c r="C5030" s="41"/>
      <c r="D5030" s="41"/>
    </row>
    <row r="5031" spans="2:4" x14ac:dyDescent="0.2">
      <c r="B5031" s="41"/>
      <c r="C5031" s="41"/>
      <c r="D5031" s="41"/>
    </row>
    <row r="5032" spans="2:4" x14ac:dyDescent="0.2">
      <c r="B5032" s="41"/>
      <c r="C5032" s="41"/>
      <c r="D5032" s="41"/>
    </row>
    <row r="5033" spans="2:4" x14ac:dyDescent="0.2">
      <c r="B5033" s="41"/>
      <c r="C5033" s="41"/>
      <c r="D5033" s="41"/>
    </row>
    <row r="5034" spans="2:4" x14ac:dyDescent="0.2">
      <c r="B5034" s="41"/>
      <c r="C5034" s="41"/>
      <c r="D5034" s="41"/>
    </row>
    <row r="5035" spans="2:4" x14ac:dyDescent="0.2">
      <c r="B5035" s="41"/>
      <c r="C5035" s="41"/>
      <c r="D5035" s="41"/>
    </row>
    <row r="5036" spans="2:4" x14ac:dyDescent="0.2">
      <c r="B5036" s="41"/>
      <c r="C5036" s="41"/>
      <c r="D5036" s="41"/>
    </row>
    <row r="5037" spans="2:4" x14ac:dyDescent="0.2">
      <c r="B5037" s="41"/>
      <c r="C5037" s="41"/>
      <c r="D5037" s="41"/>
    </row>
    <row r="5038" spans="2:4" x14ac:dyDescent="0.2">
      <c r="B5038" s="41"/>
      <c r="C5038" s="41"/>
      <c r="D5038" s="41"/>
    </row>
    <row r="5039" spans="2:4" x14ac:dyDescent="0.2">
      <c r="B5039" s="41"/>
      <c r="C5039" s="41"/>
      <c r="D5039" s="41"/>
    </row>
    <row r="5040" spans="2:4" x14ac:dyDescent="0.2">
      <c r="B5040" s="41"/>
      <c r="C5040" s="41"/>
      <c r="D5040" s="41"/>
    </row>
    <row r="5041" spans="2:4" x14ac:dyDescent="0.2">
      <c r="B5041" s="41"/>
      <c r="C5041" s="41"/>
      <c r="D5041" s="41"/>
    </row>
    <row r="5042" spans="2:4" x14ac:dyDescent="0.2">
      <c r="B5042" s="41"/>
      <c r="C5042" s="41"/>
      <c r="D5042" s="41"/>
    </row>
    <row r="5043" spans="2:4" x14ac:dyDescent="0.2">
      <c r="B5043" s="41"/>
      <c r="C5043" s="41"/>
      <c r="D5043" s="41"/>
    </row>
    <row r="5044" spans="2:4" x14ac:dyDescent="0.2">
      <c r="B5044" s="41"/>
      <c r="C5044" s="41"/>
      <c r="D5044" s="41"/>
    </row>
    <row r="5045" spans="2:4" x14ac:dyDescent="0.2">
      <c r="B5045" s="41"/>
      <c r="C5045" s="41"/>
      <c r="D5045" s="41"/>
    </row>
    <row r="5046" spans="2:4" x14ac:dyDescent="0.2">
      <c r="B5046" s="41"/>
      <c r="C5046" s="41"/>
      <c r="D5046" s="41"/>
    </row>
    <row r="5047" spans="2:4" x14ac:dyDescent="0.2">
      <c r="B5047" s="41"/>
      <c r="C5047" s="41"/>
      <c r="D5047" s="41"/>
    </row>
    <row r="5048" spans="2:4" x14ac:dyDescent="0.2">
      <c r="B5048" s="41"/>
      <c r="C5048" s="41"/>
      <c r="D5048" s="41"/>
    </row>
    <row r="5049" spans="2:4" x14ac:dyDescent="0.2">
      <c r="B5049" s="41"/>
      <c r="C5049" s="41"/>
      <c r="D5049" s="41"/>
    </row>
    <row r="5050" spans="2:4" x14ac:dyDescent="0.2">
      <c r="B5050" s="41"/>
      <c r="C5050" s="41"/>
      <c r="D5050" s="41"/>
    </row>
    <row r="5051" spans="2:4" x14ac:dyDescent="0.2">
      <c r="B5051" s="41"/>
      <c r="C5051" s="41"/>
      <c r="D5051" s="41"/>
    </row>
    <row r="5052" spans="2:4" x14ac:dyDescent="0.2">
      <c r="B5052" s="41"/>
      <c r="C5052" s="41"/>
      <c r="D5052" s="41"/>
    </row>
    <row r="5053" spans="2:4" x14ac:dyDescent="0.2">
      <c r="B5053" s="41"/>
      <c r="C5053" s="41"/>
      <c r="D5053" s="41"/>
    </row>
    <row r="5054" spans="2:4" x14ac:dyDescent="0.2">
      <c r="B5054" s="41"/>
      <c r="C5054" s="41"/>
      <c r="D5054" s="41"/>
    </row>
    <row r="5055" spans="2:4" x14ac:dyDescent="0.2">
      <c r="B5055" s="41"/>
      <c r="C5055" s="41"/>
      <c r="D5055" s="41"/>
    </row>
    <row r="5056" spans="2:4" x14ac:dyDescent="0.2">
      <c r="B5056" s="41"/>
      <c r="C5056" s="41"/>
      <c r="D5056" s="41"/>
    </row>
    <row r="5057" spans="2:4" x14ac:dyDescent="0.2">
      <c r="B5057" s="41"/>
      <c r="C5057" s="41"/>
      <c r="D5057" s="41"/>
    </row>
    <row r="5058" spans="2:4" x14ac:dyDescent="0.2">
      <c r="B5058" s="41"/>
      <c r="C5058" s="41"/>
      <c r="D5058" s="41"/>
    </row>
    <row r="5059" spans="2:4" x14ac:dyDescent="0.2">
      <c r="B5059" s="41"/>
      <c r="C5059" s="41"/>
      <c r="D5059" s="41"/>
    </row>
    <row r="5060" spans="2:4" x14ac:dyDescent="0.2">
      <c r="B5060" s="41"/>
      <c r="C5060" s="41"/>
      <c r="D5060" s="41"/>
    </row>
    <row r="5061" spans="2:4" x14ac:dyDescent="0.2">
      <c r="B5061" s="41"/>
      <c r="C5061" s="41"/>
      <c r="D5061" s="41"/>
    </row>
    <row r="5062" spans="2:4" x14ac:dyDescent="0.2">
      <c r="B5062" s="41"/>
      <c r="C5062" s="41"/>
      <c r="D5062" s="41"/>
    </row>
    <row r="5063" spans="2:4" x14ac:dyDescent="0.2">
      <c r="B5063" s="41"/>
      <c r="C5063" s="41"/>
      <c r="D5063" s="41"/>
    </row>
    <row r="5064" spans="2:4" x14ac:dyDescent="0.2">
      <c r="B5064" s="41"/>
      <c r="C5064" s="41"/>
      <c r="D5064" s="41"/>
    </row>
    <row r="5065" spans="2:4" x14ac:dyDescent="0.2">
      <c r="B5065" s="41"/>
      <c r="C5065" s="41"/>
      <c r="D5065" s="41"/>
    </row>
    <row r="5066" spans="2:4" x14ac:dyDescent="0.2">
      <c r="B5066" s="41"/>
      <c r="C5066" s="41"/>
      <c r="D5066" s="41"/>
    </row>
    <row r="5067" spans="2:4" x14ac:dyDescent="0.2">
      <c r="B5067" s="41"/>
      <c r="C5067" s="41"/>
      <c r="D5067" s="41"/>
    </row>
    <row r="5068" spans="2:4" x14ac:dyDescent="0.2">
      <c r="B5068" s="41"/>
      <c r="C5068" s="41"/>
      <c r="D5068" s="41"/>
    </row>
    <row r="5069" spans="2:4" x14ac:dyDescent="0.2">
      <c r="B5069" s="41"/>
      <c r="C5069" s="41"/>
      <c r="D5069" s="41"/>
    </row>
    <row r="5070" spans="2:4" x14ac:dyDescent="0.2">
      <c r="B5070" s="41"/>
      <c r="C5070" s="41"/>
      <c r="D5070" s="41"/>
    </row>
    <row r="5071" spans="2:4" x14ac:dyDescent="0.2">
      <c r="B5071" s="41"/>
      <c r="C5071" s="41"/>
      <c r="D5071" s="41"/>
    </row>
    <row r="5072" spans="2:4" x14ac:dyDescent="0.2">
      <c r="B5072" s="41"/>
      <c r="C5072" s="41"/>
      <c r="D5072" s="41"/>
    </row>
    <row r="5073" spans="2:4" x14ac:dyDescent="0.2">
      <c r="B5073" s="41"/>
      <c r="C5073" s="41"/>
      <c r="D5073" s="41"/>
    </row>
    <row r="5074" spans="2:4" x14ac:dyDescent="0.2">
      <c r="B5074" s="41"/>
      <c r="C5074" s="41"/>
      <c r="D5074" s="41"/>
    </row>
    <row r="5075" spans="2:4" x14ac:dyDescent="0.2">
      <c r="B5075" s="41"/>
      <c r="C5075" s="41"/>
      <c r="D5075" s="41"/>
    </row>
    <row r="5076" spans="2:4" x14ac:dyDescent="0.2">
      <c r="B5076" s="41"/>
      <c r="C5076" s="41"/>
      <c r="D5076" s="41"/>
    </row>
    <row r="5077" spans="2:4" x14ac:dyDescent="0.2">
      <c r="B5077" s="41"/>
      <c r="C5077" s="41"/>
      <c r="D5077" s="41"/>
    </row>
    <row r="5078" spans="2:4" x14ac:dyDescent="0.2">
      <c r="B5078" s="41"/>
      <c r="C5078" s="41"/>
      <c r="D5078" s="41"/>
    </row>
    <row r="5079" spans="2:4" x14ac:dyDescent="0.2">
      <c r="B5079" s="41"/>
      <c r="C5079" s="41"/>
      <c r="D5079" s="41"/>
    </row>
    <row r="5080" spans="2:4" x14ac:dyDescent="0.2">
      <c r="B5080" s="41"/>
      <c r="C5080" s="41"/>
      <c r="D5080" s="41"/>
    </row>
    <row r="5081" spans="2:4" x14ac:dyDescent="0.2">
      <c r="B5081" s="41"/>
      <c r="C5081" s="41"/>
      <c r="D5081" s="41"/>
    </row>
    <row r="5082" spans="2:4" x14ac:dyDescent="0.2">
      <c r="B5082" s="41"/>
      <c r="C5082" s="41"/>
      <c r="D5082" s="41"/>
    </row>
    <row r="5083" spans="2:4" x14ac:dyDescent="0.2">
      <c r="B5083" s="41"/>
      <c r="C5083" s="41"/>
      <c r="D5083" s="41"/>
    </row>
    <row r="5084" spans="2:4" x14ac:dyDescent="0.2">
      <c r="B5084" s="41"/>
      <c r="C5084" s="41"/>
      <c r="D5084" s="41"/>
    </row>
    <row r="5085" spans="2:4" x14ac:dyDescent="0.2">
      <c r="B5085" s="41"/>
      <c r="C5085" s="41"/>
      <c r="D5085" s="41"/>
    </row>
    <row r="5086" spans="2:4" x14ac:dyDescent="0.2">
      <c r="B5086" s="41"/>
      <c r="C5086" s="41"/>
      <c r="D5086" s="41"/>
    </row>
    <row r="5087" spans="2:4" x14ac:dyDescent="0.2">
      <c r="B5087" s="41"/>
      <c r="C5087" s="41"/>
      <c r="D5087" s="41"/>
    </row>
    <row r="5088" spans="2:4" x14ac:dyDescent="0.2">
      <c r="B5088" s="41"/>
      <c r="C5088" s="41"/>
      <c r="D5088" s="41"/>
    </row>
    <row r="5089" spans="2:4" x14ac:dyDescent="0.2">
      <c r="B5089" s="41"/>
      <c r="C5089" s="41"/>
      <c r="D5089" s="41"/>
    </row>
    <row r="5090" spans="2:4" x14ac:dyDescent="0.2">
      <c r="B5090" s="41"/>
      <c r="C5090" s="41"/>
      <c r="D5090" s="41"/>
    </row>
    <row r="5091" spans="2:4" x14ac:dyDescent="0.2">
      <c r="B5091" s="41"/>
      <c r="C5091" s="41"/>
      <c r="D5091" s="41"/>
    </row>
    <row r="5092" spans="2:4" x14ac:dyDescent="0.2">
      <c r="B5092" s="41"/>
      <c r="C5092" s="41"/>
      <c r="D5092" s="41"/>
    </row>
    <row r="5093" spans="2:4" x14ac:dyDescent="0.2">
      <c r="B5093" s="41"/>
      <c r="C5093" s="41"/>
      <c r="D5093" s="41"/>
    </row>
    <row r="5094" spans="2:4" x14ac:dyDescent="0.2">
      <c r="B5094" s="41"/>
      <c r="C5094" s="41"/>
      <c r="D5094" s="41"/>
    </row>
    <row r="5095" spans="2:4" x14ac:dyDescent="0.2">
      <c r="B5095" s="41"/>
      <c r="C5095" s="41"/>
      <c r="D5095" s="41"/>
    </row>
    <row r="5096" spans="2:4" x14ac:dyDescent="0.2">
      <c r="B5096" s="41"/>
      <c r="C5096" s="41"/>
      <c r="D5096" s="41"/>
    </row>
    <row r="5097" spans="2:4" x14ac:dyDescent="0.2">
      <c r="B5097" s="41"/>
      <c r="C5097" s="41"/>
      <c r="D5097" s="41"/>
    </row>
    <row r="5098" spans="2:4" x14ac:dyDescent="0.2">
      <c r="B5098" s="41"/>
      <c r="C5098" s="41"/>
      <c r="D5098" s="41"/>
    </row>
    <row r="5099" spans="2:4" x14ac:dyDescent="0.2">
      <c r="B5099" s="41"/>
      <c r="C5099" s="41"/>
      <c r="D5099" s="41"/>
    </row>
    <row r="5100" spans="2:4" x14ac:dyDescent="0.2">
      <c r="B5100" s="41"/>
      <c r="C5100" s="41"/>
      <c r="D5100" s="41"/>
    </row>
    <row r="5101" spans="2:4" x14ac:dyDescent="0.2">
      <c r="B5101" s="41"/>
      <c r="C5101" s="41"/>
      <c r="D5101" s="41"/>
    </row>
    <row r="5102" spans="2:4" x14ac:dyDescent="0.2">
      <c r="B5102" s="41"/>
      <c r="C5102" s="41"/>
      <c r="D5102" s="41"/>
    </row>
    <row r="5103" spans="2:4" x14ac:dyDescent="0.2">
      <c r="B5103" s="41"/>
      <c r="C5103" s="41"/>
      <c r="D5103" s="41"/>
    </row>
    <row r="5104" spans="2:4" x14ac:dyDescent="0.2">
      <c r="B5104" s="41"/>
      <c r="C5104" s="41"/>
      <c r="D5104" s="41"/>
    </row>
    <row r="5105" spans="2:4" x14ac:dyDescent="0.2">
      <c r="B5105" s="41"/>
      <c r="C5105" s="41"/>
      <c r="D5105" s="41"/>
    </row>
    <row r="5106" spans="2:4" x14ac:dyDescent="0.2">
      <c r="B5106" s="41"/>
      <c r="C5106" s="41"/>
      <c r="D5106" s="41"/>
    </row>
    <row r="5107" spans="2:4" x14ac:dyDescent="0.2">
      <c r="B5107" s="41"/>
      <c r="C5107" s="41"/>
      <c r="D5107" s="41"/>
    </row>
    <row r="5108" spans="2:4" x14ac:dyDescent="0.2">
      <c r="B5108" s="41"/>
      <c r="C5108" s="41"/>
      <c r="D5108" s="41"/>
    </row>
    <row r="5109" spans="2:4" x14ac:dyDescent="0.2">
      <c r="B5109" s="41"/>
      <c r="C5109" s="41"/>
      <c r="D5109" s="41"/>
    </row>
    <row r="5110" spans="2:4" x14ac:dyDescent="0.2">
      <c r="B5110" s="41"/>
      <c r="C5110" s="41"/>
      <c r="D5110" s="41"/>
    </row>
    <row r="5111" spans="2:4" x14ac:dyDescent="0.2">
      <c r="B5111" s="41"/>
      <c r="C5111" s="41"/>
      <c r="D5111" s="41"/>
    </row>
    <row r="5112" spans="2:4" x14ac:dyDescent="0.2">
      <c r="B5112" s="41"/>
      <c r="C5112" s="41"/>
      <c r="D5112" s="41"/>
    </row>
    <row r="5113" spans="2:4" x14ac:dyDescent="0.2">
      <c r="B5113" s="41"/>
      <c r="C5113" s="41"/>
      <c r="D5113" s="41"/>
    </row>
    <row r="5114" spans="2:4" x14ac:dyDescent="0.2">
      <c r="B5114" s="41"/>
      <c r="C5114" s="41"/>
      <c r="D5114" s="41"/>
    </row>
    <row r="5115" spans="2:4" x14ac:dyDescent="0.2">
      <c r="B5115" s="41"/>
      <c r="C5115" s="41"/>
      <c r="D5115" s="41"/>
    </row>
    <row r="5116" spans="2:4" x14ac:dyDescent="0.2">
      <c r="B5116" s="41"/>
      <c r="C5116" s="41"/>
      <c r="D5116" s="41"/>
    </row>
    <row r="5117" spans="2:4" x14ac:dyDescent="0.2">
      <c r="B5117" s="41"/>
      <c r="C5117" s="41"/>
      <c r="D5117" s="41"/>
    </row>
    <row r="5118" spans="2:4" x14ac:dyDescent="0.2">
      <c r="B5118" s="41"/>
      <c r="C5118" s="41"/>
      <c r="D5118" s="41"/>
    </row>
    <row r="5119" spans="2:4" x14ac:dyDescent="0.2">
      <c r="B5119" s="41"/>
      <c r="C5119" s="41"/>
      <c r="D5119" s="41"/>
    </row>
    <row r="5120" spans="2:4" x14ac:dyDescent="0.2">
      <c r="B5120" s="41"/>
      <c r="C5120" s="41"/>
      <c r="D5120" s="41"/>
    </row>
    <row r="5121" spans="2:4" x14ac:dyDescent="0.2">
      <c r="B5121" s="41"/>
      <c r="C5121" s="41"/>
      <c r="D5121" s="41"/>
    </row>
    <row r="5122" spans="2:4" x14ac:dyDescent="0.2">
      <c r="B5122" s="41"/>
      <c r="C5122" s="41"/>
      <c r="D5122" s="41"/>
    </row>
    <row r="5123" spans="2:4" x14ac:dyDescent="0.2">
      <c r="B5123" s="41"/>
      <c r="C5123" s="41"/>
      <c r="D5123" s="41"/>
    </row>
    <row r="5124" spans="2:4" x14ac:dyDescent="0.2">
      <c r="B5124" s="41"/>
      <c r="C5124" s="41"/>
      <c r="D5124" s="41"/>
    </row>
    <row r="5125" spans="2:4" x14ac:dyDescent="0.2">
      <c r="B5125" s="41"/>
      <c r="C5125" s="41"/>
      <c r="D5125" s="41"/>
    </row>
    <row r="5126" spans="2:4" x14ac:dyDescent="0.2">
      <c r="B5126" s="41"/>
      <c r="C5126" s="41"/>
      <c r="D5126" s="41"/>
    </row>
    <row r="5127" spans="2:4" x14ac:dyDescent="0.2">
      <c r="B5127" s="41"/>
      <c r="C5127" s="41"/>
      <c r="D5127" s="41"/>
    </row>
    <row r="5128" spans="2:4" x14ac:dyDescent="0.2">
      <c r="B5128" s="41"/>
      <c r="C5128" s="41"/>
      <c r="D5128" s="41"/>
    </row>
    <row r="5129" spans="2:4" x14ac:dyDescent="0.2">
      <c r="B5129" s="41"/>
      <c r="C5129" s="41"/>
      <c r="D5129" s="41"/>
    </row>
    <row r="5130" spans="2:4" x14ac:dyDescent="0.2">
      <c r="B5130" s="41"/>
      <c r="C5130" s="41"/>
      <c r="D5130" s="41"/>
    </row>
    <row r="5131" spans="2:4" x14ac:dyDescent="0.2">
      <c r="B5131" s="41"/>
      <c r="C5131" s="41"/>
      <c r="D5131" s="41"/>
    </row>
    <row r="5132" spans="2:4" x14ac:dyDescent="0.2">
      <c r="B5132" s="41"/>
      <c r="C5132" s="41"/>
      <c r="D5132" s="41"/>
    </row>
    <row r="5133" spans="2:4" x14ac:dyDescent="0.2">
      <c r="B5133" s="41"/>
      <c r="C5133" s="41"/>
      <c r="D5133" s="41"/>
    </row>
    <row r="5134" spans="2:4" x14ac:dyDescent="0.2">
      <c r="B5134" s="41"/>
      <c r="C5134" s="41"/>
      <c r="D5134" s="41"/>
    </row>
    <row r="5135" spans="2:4" x14ac:dyDescent="0.2">
      <c r="B5135" s="41"/>
      <c r="C5135" s="41"/>
      <c r="D5135" s="41"/>
    </row>
    <row r="5136" spans="2:4" x14ac:dyDescent="0.2">
      <c r="B5136" s="41"/>
      <c r="C5136" s="41"/>
      <c r="D5136" s="41"/>
    </row>
    <row r="5137" spans="2:4" x14ac:dyDescent="0.2">
      <c r="B5137" s="41"/>
      <c r="C5137" s="41"/>
      <c r="D5137" s="41"/>
    </row>
    <row r="5138" spans="2:4" x14ac:dyDescent="0.2">
      <c r="B5138" s="41"/>
      <c r="C5138" s="41"/>
      <c r="D5138" s="41"/>
    </row>
    <row r="5139" spans="2:4" x14ac:dyDescent="0.2">
      <c r="B5139" s="41"/>
      <c r="C5139" s="41"/>
      <c r="D5139" s="41"/>
    </row>
    <row r="5140" spans="2:4" x14ac:dyDescent="0.2">
      <c r="B5140" s="41"/>
      <c r="C5140" s="41"/>
      <c r="D5140" s="41"/>
    </row>
    <row r="5141" spans="2:4" x14ac:dyDescent="0.2">
      <c r="B5141" s="41"/>
      <c r="C5141" s="41"/>
      <c r="D5141" s="41"/>
    </row>
    <row r="5142" spans="2:4" x14ac:dyDescent="0.2">
      <c r="B5142" s="41"/>
      <c r="C5142" s="41"/>
      <c r="D5142" s="41"/>
    </row>
    <row r="5143" spans="2:4" x14ac:dyDescent="0.2">
      <c r="B5143" s="41"/>
      <c r="C5143" s="41"/>
      <c r="D5143" s="41"/>
    </row>
    <row r="5144" spans="2:4" x14ac:dyDescent="0.2">
      <c r="B5144" s="41"/>
      <c r="C5144" s="41"/>
      <c r="D5144" s="41"/>
    </row>
    <row r="5145" spans="2:4" x14ac:dyDescent="0.2">
      <c r="B5145" s="41"/>
      <c r="C5145" s="41"/>
      <c r="D5145" s="41"/>
    </row>
    <row r="5146" spans="2:4" x14ac:dyDescent="0.2">
      <c r="B5146" s="41"/>
      <c r="C5146" s="41"/>
      <c r="D5146" s="41"/>
    </row>
    <row r="5147" spans="2:4" x14ac:dyDescent="0.2">
      <c r="B5147" s="41"/>
      <c r="C5147" s="41"/>
      <c r="D5147" s="41"/>
    </row>
    <row r="5148" spans="2:4" x14ac:dyDescent="0.2">
      <c r="B5148" s="41"/>
      <c r="C5148" s="41"/>
      <c r="D5148" s="41"/>
    </row>
    <row r="5149" spans="2:4" x14ac:dyDescent="0.2">
      <c r="B5149" s="41"/>
      <c r="C5149" s="41"/>
      <c r="D5149" s="41"/>
    </row>
    <row r="5150" spans="2:4" x14ac:dyDescent="0.2">
      <c r="B5150" s="41"/>
      <c r="C5150" s="41"/>
      <c r="D5150" s="41"/>
    </row>
    <row r="5151" spans="2:4" x14ac:dyDescent="0.2">
      <c r="B5151" s="41"/>
      <c r="C5151" s="41"/>
      <c r="D5151" s="41"/>
    </row>
    <row r="5152" spans="2:4" x14ac:dyDescent="0.2">
      <c r="B5152" s="41"/>
      <c r="C5152" s="41"/>
      <c r="D5152" s="41"/>
    </row>
    <row r="5153" spans="2:4" x14ac:dyDescent="0.2">
      <c r="B5153" s="41"/>
      <c r="C5153" s="41"/>
      <c r="D5153" s="41"/>
    </row>
    <row r="5154" spans="2:4" x14ac:dyDescent="0.2">
      <c r="B5154" s="41"/>
      <c r="C5154" s="41"/>
      <c r="D5154" s="41"/>
    </row>
    <row r="5155" spans="2:4" x14ac:dyDescent="0.2">
      <c r="B5155" s="41"/>
      <c r="C5155" s="41"/>
      <c r="D5155" s="41"/>
    </row>
    <row r="5156" spans="2:4" x14ac:dyDescent="0.2">
      <c r="B5156" s="41"/>
      <c r="C5156" s="41"/>
      <c r="D5156" s="41"/>
    </row>
    <row r="5157" spans="2:4" x14ac:dyDescent="0.2">
      <c r="B5157" s="41"/>
      <c r="C5157" s="41"/>
      <c r="D5157" s="41"/>
    </row>
    <row r="5158" spans="2:4" x14ac:dyDescent="0.2">
      <c r="B5158" s="41"/>
      <c r="C5158" s="41"/>
      <c r="D5158" s="41"/>
    </row>
    <row r="5159" spans="2:4" x14ac:dyDescent="0.2">
      <c r="B5159" s="41"/>
      <c r="C5159" s="41"/>
      <c r="D5159" s="41"/>
    </row>
    <row r="5160" spans="2:4" x14ac:dyDescent="0.2">
      <c r="B5160" s="41"/>
      <c r="C5160" s="41"/>
      <c r="D5160" s="41"/>
    </row>
    <row r="5161" spans="2:4" x14ac:dyDescent="0.2">
      <c r="B5161" s="41"/>
      <c r="C5161" s="41"/>
      <c r="D5161" s="41"/>
    </row>
    <row r="5162" spans="2:4" x14ac:dyDescent="0.2">
      <c r="B5162" s="41"/>
      <c r="C5162" s="41"/>
      <c r="D5162" s="41"/>
    </row>
    <row r="5163" spans="2:4" x14ac:dyDescent="0.2">
      <c r="B5163" s="41"/>
      <c r="C5163" s="41"/>
      <c r="D5163" s="41"/>
    </row>
    <row r="5164" spans="2:4" x14ac:dyDescent="0.2">
      <c r="B5164" s="41"/>
      <c r="C5164" s="41"/>
      <c r="D5164" s="41"/>
    </row>
    <row r="5165" spans="2:4" x14ac:dyDescent="0.2">
      <c r="B5165" s="41"/>
      <c r="C5165" s="41"/>
      <c r="D5165" s="41"/>
    </row>
    <row r="5166" spans="2:4" x14ac:dyDescent="0.2">
      <c r="B5166" s="41"/>
      <c r="C5166" s="41"/>
      <c r="D5166" s="41"/>
    </row>
    <row r="5167" spans="2:4" x14ac:dyDescent="0.2">
      <c r="B5167" s="41"/>
      <c r="C5167" s="41"/>
      <c r="D5167" s="41"/>
    </row>
    <row r="5168" spans="2:4" x14ac:dyDescent="0.2">
      <c r="B5168" s="41"/>
      <c r="C5168" s="41"/>
      <c r="D5168" s="41"/>
    </row>
    <row r="5169" spans="2:4" x14ac:dyDescent="0.2">
      <c r="B5169" s="41"/>
      <c r="C5169" s="41"/>
      <c r="D5169" s="41"/>
    </row>
    <row r="5170" spans="2:4" x14ac:dyDescent="0.2">
      <c r="B5170" s="41"/>
      <c r="C5170" s="41"/>
      <c r="D5170" s="41"/>
    </row>
    <row r="5171" spans="2:4" x14ac:dyDescent="0.2">
      <c r="B5171" s="41"/>
      <c r="C5171" s="41"/>
      <c r="D5171" s="41"/>
    </row>
    <row r="5172" spans="2:4" x14ac:dyDescent="0.2">
      <c r="B5172" s="41"/>
      <c r="C5172" s="41"/>
      <c r="D5172" s="41"/>
    </row>
    <row r="5173" spans="2:4" x14ac:dyDescent="0.2">
      <c r="B5173" s="41"/>
      <c r="C5173" s="41"/>
      <c r="D5173" s="41"/>
    </row>
    <row r="5174" spans="2:4" x14ac:dyDescent="0.2">
      <c r="B5174" s="41"/>
      <c r="C5174" s="41"/>
      <c r="D5174" s="41"/>
    </row>
    <row r="5175" spans="2:4" x14ac:dyDescent="0.2">
      <c r="B5175" s="41"/>
      <c r="C5175" s="41"/>
      <c r="D5175" s="41"/>
    </row>
    <row r="5176" spans="2:4" x14ac:dyDescent="0.2">
      <c r="B5176" s="41"/>
      <c r="C5176" s="41"/>
      <c r="D5176" s="41"/>
    </row>
    <row r="5177" spans="2:4" x14ac:dyDescent="0.2">
      <c r="B5177" s="41"/>
      <c r="C5177" s="41"/>
      <c r="D5177" s="41"/>
    </row>
    <row r="5178" spans="2:4" x14ac:dyDescent="0.2">
      <c r="B5178" s="41"/>
      <c r="C5178" s="41"/>
      <c r="D5178" s="41"/>
    </row>
    <row r="5179" spans="2:4" x14ac:dyDescent="0.2">
      <c r="B5179" s="41"/>
      <c r="C5179" s="41"/>
      <c r="D5179" s="41"/>
    </row>
    <row r="5180" spans="2:4" x14ac:dyDescent="0.2">
      <c r="B5180" s="41"/>
      <c r="C5180" s="41"/>
      <c r="D5180" s="41"/>
    </row>
    <row r="5181" spans="2:4" x14ac:dyDescent="0.2">
      <c r="B5181" s="41"/>
      <c r="C5181" s="41"/>
      <c r="D5181" s="41"/>
    </row>
    <row r="5182" spans="2:4" x14ac:dyDescent="0.2">
      <c r="B5182" s="41"/>
      <c r="C5182" s="41"/>
      <c r="D5182" s="41"/>
    </row>
    <row r="5183" spans="2:4" x14ac:dyDescent="0.2">
      <c r="B5183" s="41"/>
      <c r="C5183" s="41"/>
      <c r="D5183" s="41"/>
    </row>
    <row r="5184" spans="2:4" x14ac:dyDescent="0.2">
      <c r="B5184" s="41"/>
      <c r="C5184" s="41"/>
      <c r="D5184" s="41"/>
    </row>
    <row r="5185" spans="2:4" x14ac:dyDescent="0.2">
      <c r="B5185" s="41"/>
      <c r="C5185" s="41"/>
      <c r="D5185" s="41"/>
    </row>
    <row r="5186" spans="2:4" x14ac:dyDescent="0.2">
      <c r="B5186" s="41"/>
      <c r="C5186" s="41"/>
      <c r="D5186" s="41"/>
    </row>
    <row r="5187" spans="2:4" x14ac:dyDescent="0.2">
      <c r="B5187" s="41"/>
      <c r="C5187" s="41"/>
      <c r="D5187" s="41"/>
    </row>
    <row r="5188" spans="2:4" x14ac:dyDescent="0.2">
      <c r="B5188" s="41"/>
      <c r="C5188" s="41"/>
      <c r="D5188" s="41"/>
    </row>
    <row r="5189" spans="2:4" x14ac:dyDescent="0.2">
      <c r="B5189" s="41"/>
      <c r="C5189" s="41"/>
      <c r="D5189" s="41"/>
    </row>
    <row r="5190" spans="2:4" x14ac:dyDescent="0.2">
      <c r="B5190" s="41"/>
      <c r="C5190" s="41"/>
      <c r="D5190" s="41"/>
    </row>
    <row r="5191" spans="2:4" x14ac:dyDescent="0.2">
      <c r="B5191" s="41"/>
      <c r="C5191" s="41"/>
      <c r="D5191" s="41"/>
    </row>
    <row r="5192" spans="2:4" x14ac:dyDescent="0.2">
      <c r="B5192" s="41"/>
      <c r="C5192" s="41"/>
      <c r="D5192" s="41"/>
    </row>
    <row r="5193" spans="2:4" x14ac:dyDescent="0.2">
      <c r="B5193" s="41"/>
      <c r="C5193" s="41"/>
      <c r="D5193" s="41"/>
    </row>
    <row r="5194" spans="2:4" x14ac:dyDescent="0.2">
      <c r="B5194" s="41"/>
      <c r="C5194" s="41"/>
      <c r="D5194" s="41"/>
    </row>
    <row r="5195" spans="2:4" x14ac:dyDescent="0.2">
      <c r="B5195" s="41"/>
      <c r="C5195" s="41"/>
      <c r="D5195" s="41"/>
    </row>
    <row r="5196" spans="2:4" x14ac:dyDescent="0.2">
      <c r="B5196" s="41"/>
      <c r="C5196" s="41"/>
      <c r="D5196" s="41"/>
    </row>
    <row r="5197" spans="2:4" x14ac:dyDescent="0.2">
      <c r="B5197" s="41"/>
      <c r="C5197" s="41"/>
      <c r="D5197" s="41"/>
    </row>
    <row r="5198" spans="2:4" x14ac:dyDescent="0.2">
      <c r="B5198" s="41"/>
      <c r="C5198" s="41"/>
      <c r="D5198" s="41"/>
    </row>
    <row r="5199" spans="2:4" x14ac:dyDescent="0.2">
      <c r="B5199" s="41"/>
      <c r="C5199" s="41"/>
      <c r="D5199" s="41"/>
    </row>
    <row r="5200" spans="2:4" x14ac:dyDescent="0.2">
      <c r="B5200" s="41"/>
      <c r="C5200" s="41"/>
      <c r="D5200" s="41"/>
    </row>
    <row r="5201" spans="2:4" x14ac:dyDescent="0.2">
      <c r="B5201" s="41"/>
      <c r="C5201" s="41"/>
      <c r="D5201" s="41"/>
    </row>
    <row r="5202" spans="2:4" x14ac:dyDescent="0.2">
      <c r="B5202" s="41"/>
      <c r="C5202" s="41"/>
      <c r="D5202" s="41"/>
    </row>
    <row r="5203" spans="2:4" x14ac:dyDescent="0.2">
      <c r="B5203" s="41"/>
      <c r="C5203" s="41"/>
      <c r="D5203" s="41"/>
    </row>
    <row r="5204" spans="2:4" x14ac:dyDescent="0.2">
      <c r="B5204" s="41"/>
      <c r="C5204" s="41"/>
      <c r="D5204" s="41"/>
    </row>
    <row r="5205" spans="2:4" x14ac:dyDescent="0.2">
      <c r="B5205" s="41"/>
      <c r="C5205" s="41"/>
      <c r="D5205" s="41"/>
    </row>
    <row r="5206" spans="2:4" x14ac:dyDescent="0.2">
      <c r="B5206" s="41"/>
      <c r="C5206" s="41"/>
      <c r="D5206" s="41"/>
    </row>
    <row r="5207" spans="2:4" x14ac:dyDescent="0.2">
      <c r="B5207" s="41"/>
      <c r="C5207" s="41"/>
      <c r="D5207" s="41"/>
    </row>
    <row r="5208" spans="2:4" x14ac:dyDescent="0.2">
      <c r="B5208" s="41"/>
      <c r="C5208" s="41"/>
      <c r="D5208" s="41"/>
    </row>
    <row r="5209" spans="2:4" x14ac:dyDescent="0.2">
      <c r="B5209" s="41"/>
      <c r="C5209" s="41"/>
      <c r="D5209" s="41"/>
    </row>
    <row r="5210" spans="2:4" x14ac:dyDescent="0.2">
      <c r="B5210" s="41"/>
      <c r="C5210" s="41"/>
      <c r="D5210" s="41"/>
    </row>
    <row r="5211" spans="2:4" x14ac:dyDescent="0.2">
      <c r="B5211" s="41"/>
      <c r="C5211" s="41"/>
      <c r="D5211" s="41"/>
    </row>
    <row r="5212" spans="2:4" x14ac:dyDescent="0.2">
      <c r="B5212" s="41"/>
      <c r="C5212" s="41"/>
      <c r="D5212" s="41"/>
    </row>
    <row r="5213" spans="2:4" x14ac:dyDescent="0.2">
      <c r="B5213" s="41"/>
      <c r="C5213" s="41"/>
      <c r="D5213" s="41"/>
    </row>
    <row r="5214" spans="2:4" x14ac:dyDescent="0.2">
      <c r="B5214" s="41"/>
      <c r="C5214" s="41"/>
      <c r="D5214" s="41"/>
    </row>
    <row r="5215" spans="2:4" x14ac:dyDescent="0.2">
      <c r="B5215" s="41"/>
      <c r="C5215" s="41"/>
      <c r="D5215" s="41"/>
    </row>
    <row r="5216" spans="2:4" x14ac:dyDescent="0.2">
      <c r="B5216" s="41"/>
      <c r="C5216" s="41"/>
      <c r="D5216" s="41"/>
    </row>
    <row r="5217" spans="2:4" x14ac:dyDescent="0.2">
      <c r="B5217" s="41"/>
      <c r="C5217" s="41"/>
      <c r="D5217" s="41"/>
    </row>
    <row r="5218" spans="2:4" x14ac:dyDescent="0.2">
      <c r="B5218" s="41"/>
      <c r="C5218" s="41"/>
      <c r="D5218" s="41"/>
    </row>
    <row r="5219" spans="2:4" x14ac:dyDescent="0.2">
      <c r="B5219" s="41"/>
      <c r="C5219" s="41"/>
      <c r="D5219" s="41"/>
    </row>
    <row r="5220" spans="2:4" x14ac:dyDescent="0.2">
      <c r="B5220" s="41"/>
      <c r="C5220" s="41"/>
      <c r="D5220" s="41"/>
    </row>
    <row r="5221" spans="2:4" x14ac:dyDescent="0.2">
      <c r="B5221" s="41"/>
      <c r="C5221" s="41"/>
      <c r="D5221" s="41"/>
    </row>
    <row r="5222" spans="2:4" x14ac:dyDescent="0.2">
      <c r="B5222" s="41"/>
      <c r="C5222" s="41"/>
      <c r="D5222" s="41"/>
    </row>
    <row r="5223" spans="2:4" x14ac:dyDescent="0.2">
      <c r="B5223" s="41"/>
      <c r="C5223" s="41"/>
      <c r="D5223" s="41"/>
    </row>
    <row r="5224" spans="2:4" x14ac:dyDescent="0.2">
      <c r="B5224" s="41"/>
      <c r="C5224" s="41"/>
      <c r="D5224" s="41"/>
    </row>
    <row r="5225" spans="2:4" x14ac:dyDescent="0.2">
      <c r="B5225" s="41"/>
      <c r="C5225" s="41"/>
      <c r="D5225" s="41"/>
    </row>
    <row r="5226" spans="2:4" x14ac:dyDescent="0.2">
      <c r="B5226" s="41"/>
      <c r="C5226" s="41"/>
      <c r="D5226" s="41"/>
    </row>
    <row r="5227" spans="2:4" x14ac:dyDescent="0.2">
      <c r="B5227" s="41"/>
      <c r="C5227" s="41"/>
      <c r="D5227" s="41"/>
    </row>
    <row r="5228" spans="2:4" x14ac:dyDescent="0.2">
      <c r="B5228" s="41"/>
      <c r="C5228" s="41"/>
      <c r="D5228" s="41"/>
    </row>
    <row r="5229" spans="2:4" x14ac:dyDescent="0.2">
      <c r="B5229" s="41"/>
      <c r="C5229" s="41"/>
      <c r="D5229" s="41"/>
    </row>
    <row r="5230" spans="2:4" x14ac:dyDescent="0.2">
      <c r="B5230" s="41"/>
      <c r="C5230" s="41"/>
      <c r="D5230" s="41"/>
    </row>
    <row r="5231" spans="2:4" x14ac:dyDescent="0.2">
      <c r="B5231" s="41"/>
      <c r="C5231" s="41"/>
      <c r="D5231" s="41"/>
    </row>
    <row r="5232" spans="2:4" x14ac:dyDescent="0.2">
      <c r="B5232" s="41"/>
      <c r="C5232" s="41"/>
      <c r="D5232" s="41"/>
    </row>
    <row r="5233" spans="2:4" x14ac:dyDescent="0.2">
      <c r="B5233" s="41"/>
      <c r="C5233" s="41"/>
      <c r="D5233" s="41"/>
    </row>
    <row r="5234" spans="2:4" x14ac:dyDescent="0.2">
      <c r="B5234" s="41"/>
      <c r="C5234" s="41"/>
      <c r="D5234" s="41"/>
    </row>
    <row r="5235" spans="2:4" x14ac:dyDescent="0.2">
      <c r="B5235" s="41"/>
      <c r="C5235" s="41"/>
      <c r="D5235" s="41"/>
    </row>
    <row r="5236" spans="2:4" x14ac:dyDescent="0.2">
      <c r="B5236" s="41"/>
      <c r="C5236" s="41"/>
      <c r="D5236" s="41"/>
    </row>
    <row r="5237" spans="2:4" x14ac:dyDescent="0.2">
      <c r="B5237" s="41"/>
      <c r="C5237" s="41"/>
      <c r="D5237" s="41"/>
    </row>
    <row r="5238" spans="2:4" x14ac:dyDescent="0.2">
      <c r="B5238" s="41"/>
      <c r="C5238" s="41"/>
      <c r="D5238" s="41"/>
    </row>
    <row r="5239" spans="2:4" x14ac:dyDescent="0.2">
      <c r="B5239" s="41"/>
      <c r="C5239" s="41"/>
      <c r="D5239" s="41"/>
    </row>
    <row r="5240" spans="2:4" x14ac:dyDescent="0.2">
      <c r="B5240" s="41"/>
      <c r="C5240" s="41"/>
      <c r="D5240" s="41"/>
    </row>
    <row r="5241" spans="2:4" x14ac:dyDescent="0.2">
      <c r="B5241" s="41"/>
      <c r="C5241" s="41"/>
      <c r="D5241" s="41"/>
    </row>
    <row r="5242" spans="2:4" x14ac:dyDescent="0.2">
      <c r="B5242" s="41"/>
      <c r="C5242" s="41"/>
      <c r="D5242" s="41"/>
    </row>
    <row r="5243" spans="2:4" x14ac:dyDescent="0.2">
      <c r="B5243" s="41"/>
      <c r="C5243" s="41"/>
      <c r="D5243" s="41"/>
    </row>
    <row r="5244" spans="2:4" x14ac:dyDescent="0.2">
      <c r="B5244" s="41"/>
      <c r="C5244" s="41"/>
      <c r="D5244" s="41"/>
    </row>
    <row r="5245" spans="2:4" x14ac:dyDescent="0.2">
      <c r="B5245" s="41"/>
      <c r="C5245" s="41"/>
      <c r="D5245" s="41"/>
    </row>
    <row r="5246" spans="2:4" x14ac:dyDescent="0.2">
      <c r="B5246" s="41"/>
      <c r="C5246" s="41"/>
      <c r="D5246" s="41"/>
    </row>
    <row r="5247" spans="2:4" x14ac:dyDescent="0.2">
      <c r="B5247" s="41"/>
      <c r="C5247" s="41"/>
      <c r="D5247" s="41"/>
    </row>
    <row r="5248" spans="2:4" x14ac:dyDescent="0.2">
      <c r="B5248" s="41"/>
      <c r="C5248" s="41"/>
      <c r="D5248" s="41"/>
    </row>
    <row r="5249" spans="2:4" x14ac:dyDescent="0.2">
      <c r="B5249" s="41"/>
      <c r="C5249" s="41"/>
      <c r="D5249" s="41"/>
    </row>
    <row r="5250" spans="2:4" x14ac:dyDescent="0.2">
      <c r="B5250" s="41"/>
      <c r="C5250" s="41"/>
      <c r="D5250" s="41"/>
    </row>
    <row r="5251" spans="2:4" x14ac:dyDescent="0.2">
      <c r="B5251" s="41"/>
      <c r="C5251" s="41"/>
      <c r="D5251" s="41"/>
    </row>
    <row r="5252" spans="2:4" x14ac:dyDescent="0.2">
      <c r="B5252" s="41"/>
      <c r="C5252" s="41"/>
      <c r="D5252" s="41"/>
    </row>
    <row r="5253" spans="2:4" x14ac:dyDescent="0.2">
      <c r="B5253" s="41"/>
      <c r="C5253" s="41"/>
      <c r="D5253" s="41"/>
    </row>
    <row r="5254" spans="2:4" x14ac:dyDescent="0.2">
      <c r="B5254" s="41"/>
      <c r="C5254" s="41"/>
      <c r="D5254" s="41"/>
    </row>
    <row r="5255" spans="2:4" x14ac:dyDescent="0.2">
      <c r="B5255" s="41"/>
      <c r="C5255" s="41"/>
      <c r="D5255" s="41"/>
    </row>
    <row r="5256" spans="2:4" x14ac:dyDescent="0.2">
      <c r="B5256" s="41"/>
      <c r="C5256" s="41"/>
      <c r="D5256" s="41"/>
    </row>
    <row r="5257" spans="2:4" x14ac:dyDescent="0.2">
      <c r="B5257" s="41"/>
      <c r="C5257" s="41"/>
      <c r="D5257" s="41"/>
    </row>
    <row r="5258" spans="2:4" x14ac:dyDescent="0.2">
      <c r="B5258" s="41"/>
      <c r="C5258" s="41"/>
      <c r="D5258" s="41"/>
    </row>
    <row r="5259" spans="2:4" x14ac:dyDescent="0.2">
      <c r="B5259" s="41"/>
      <c r="C5259" s="41"/>
      <c r="D5259" s="41"/>
    </row>
    <row r="5260" spans="2:4" x14ac:dyDescent="0.2">
      <c r="B5260" s="41"/>
      <c r="C5260" s="41"/>
      <c r="D5260" s="41"/>
    </row>
    <row r="5261" spans="2:4" x14ac:dyDescent="0.2">
      <c r="B5261" s="41"/>
      <c r="C5261" s="41"/>
      <c r="D5261" s="41"/>
    </row>
    <row r="5262" spans="2:4" x14ac:dyDescent="0.2">
      <c r="B5262" s="41"/>
      <c r="C5262" s="41"/>
      <c r="D5262" s="41"/>
    </row>
    <row r="5263" spans="2:4" x14ac:dyDescent="0.2">
      <c r="B5263" s="41"/>
      <c r="C5263" s="41"/>
      <c r="D5263" s="41"/>
    </row>
    <row r="5264" spans="2:4" x14ac:dyDescent="0.2">
      <c r="B5264" s="41"/>
      <c r="C5264" s="41"/>
      <c r="D5264" s="41"/>
    </row>
    <row r="5265" spans="2:4" x14ac:dyDescent="0.2">
      <c r="B5265" s="41"/>
      <c r="C5265" s="41"/>
      <c r="D5265" s="41"/>
    </row>
    <row r="5266" spans="2:4" x14ac:dyDescent="0.2">
      <c r="B5266" s="41"/>
      <c r="C5266" s="41"/>
      <c r="D5266" s="41"/>
    </row>
    <row r="5267" spans="2:4" x14ac:dyDescent="0.2">
      <c r="B5267" s="41"/>
      <c r="C5267" s="41"/>
      <c r="D5267" s="41"/>
    </row>
    <row r="5268" spans="2:4" x14ac:dyDescent="0.2">
      <c r="B5268" s="41"/>
      <c r="C5268" s="41"/>
      <c r="D5268" s="41"/>
    </row>
    <row r="5269" spans="2:4" x14ac:dyDescent="0.2">
      <c r="B5269" s="41"/>
      <c r="C5269" s="41"/>
      <c r="D5269" s="41"/>
    </row>
    <row r="5270" spans="2:4" x14ac:dyDescent="0.2">
      <c r="B5270" s="41"/>
      <c r="C5270" s="41"/>
      <c r="D5270" s="41"/>
    </row>
    <row r="5271" spans="2:4" x14ac:dyDescent="0.2">
      <c r="B5271" s="41"/>
      <c r="C5271" s="41"/>
      <c r="D5271" s="41"/>
    </row>
    <row r="5272" spans="2:4" x14ac:dyDescent="0.2">
      <c r="B5272" s="41"/>
      <c r="C5272" s="41"/>
      <c r="D5272" s="41"/>
    </row>
    <row r="5273" spans="2:4" x14ac:dyDescent="0.2">
      <c r="B5273" s="41"/>
      <c r="C5273" s="41"/>
      <c r="D5273" s="41"/>
    </row>
    <row r="5274" spans="2:4" x14ac:dyDescent="0.2">
      <c r="B5274" s="41"/>
      <c r="C5274" s="41"/>
      <c r="D5274" s="41"/>
    </row>
    <row r="5275" spans="2:4" x14ac:dyDescent="0.2">
      <c r="B5275" s="41"/>
      <c r="C5275" s="41"/>
      <c r="D5275" s="41"/>
    </row>
    <row r="5276" spans="2:4" x14ac:dyDescent="0.2">
      <c r="B5276" s="41"/>
      <c r="C5276" s="41"/>
      <c r="D5276" s="41"/>
    </row>
    <row r="5277" spans="2:4" x14ac:dyDescent="0.2">
      <c r="B5277" s="41"/>
      <c r="C5277" s="41"/>
      <c r="D5277" s="41"/>
    </row>
    <row r="5278" spans="2:4" x14ac:dyDescent="0.2">
      <c r="B5278" s="41"/>
      <c r="C5278" s="41"/>
      <c r="D5278" s="41"/>
    </row>
    <row r="5279" spans="2:4" x14ac:dyDescent="0.2">
      <c r="B5279" s="41"/>
      <c r="C5279" s="41"/>
      <c r="D5279" s="41"/>
    </row>
    <row r="5280" spans="2:4" x14ac:dyDescent="0.2">
      <c r="B5280" s="41"/>
      <c r="C5280" s="41"/>
      <c r="D5280" s="41"/>
    </row>
    <row r="5281" spans="2:4" x14ac:dyDescent="0.2">
      <c r="B5281" s="41"/>
      <c r="C5281" s="41"/>
      <c r="D5281" s="41"/>
    </row>
    <row r="5282" spans="2:4" x14ac:dyDescent="0.2">
      <c r="B5282" s="41"/>
      <c r="C5282" s="41"/>
      <c r="D5282" s="41"/>
    </row>
    <row r="5283" spans="2:4" x14ac:dyDescent="0.2">
      <c r="B5283" s="41"/>
      <c r="C5283" s="41"/>
      <c r="D5283" s="41"/>
    </row>
    <row r="5284" spans="2:4" x14ac:dyDescent="0.2">
      <c r="B5284" s="41"/>
      <c r="C5284" s="41"/>
      <c r="D5284" s="41"/>
    </row>
    <row r="5285" spans="2:4" x14ac:dyDescent="0.2">
      <c r="B5285" s="41"/>
      <c r="C5285" s="41"/>
      <c r="D5285" s="41"/>
    </row>
    <row r="5286" spans="2:4" x14ac:dyDescent="0.2">
      <c r="B5286" s="41"/>
      <c r="C5286" s="41"/>
      <c r="D5286" s="41"/>
    </row>
    <row r="5287" spans="2:4" x14ac:dyDescent="0.2">
      <c r="B5287" s="41"/>
      <c r="C5287" s="41"/>
      <c r="D5287" s="41"/>
    </row>
    <row r="5288" spans="2:4" x14ac:dyDescent="0.2">
      <c r="B5288" s="41"/>
      <c r="C5288" s="41"/>
      <c r="D5288" s="41"/>
    </row>
    <row r="5289" spans="2:4" x14ac:dyDescent="0.2">
      <c r="B5289" s="41"/>
      <c r="C5289" s="41"/>
      <c r="D5289" s="41"/>
    </row>
    <row r="5290" spans="2:4" x14ac:dyDescent="0.2">
      <c r="B5290" s="41"/>
      <c r="C5290" s="41"/>
      <c r="D5290" s="41"/>
    </row>
    <row r="5291" spans="2:4" x14ac:dyDescent="0.2">
      <c r="B5291" s="41"/>
      <c r="C5291" s="41"/>
      <c r="D5291" s="41"/>
    </row>
    <row r="5292" spans="2:4" x14ac:dyDescent="0.2">
      <c r="B5292" s="41"/>
      <c r="C5292" s="41"/>
      <c r="D5292" s="41"/>
    </row>
    <row r="5293" spans="2:4" x14ac:dyDescent="0.2">
      <c r="B5293" s="41"/>
      <c r="C5293" s="41"/>
      <c r="D5293" s="41"/>
    </row>
    <row r="5294" spans="2:4" x14ac:dyDescent="0.2">
      <c r="B5294" s="41"/>
      <c r="C5294" s="41"/>
      <c r="D5294" s="41"/>
    </row>
    <row r="5295" spans="2:4" x14ac:dyDescent="0.2">
      <c r="B5295" s="41"/>
      <c r="C5295" s="41"/>
      <c r="D5295" s="41"/>
    </row>
    <row r="5296" spans="2:4" x14ac:dyDescent="0.2">
      <c r="B5296" s="41"/>
      <c r="C5296" s="41"/>
      <c r="D5296" s="41"/>
    </row>
    <row r="5297" spans="2:4" x14ac:dyDescent="0.2">
      <c r="B5297" s="41"/>
      <c r="C5297" s="41"/>
      <c r="D5297" s="41"/>
    </row>
    <row r="5298" spans="2:4" x14ac:dyDescent="0.2">
      <c r="B5298" s="41"/>
      <c r="C5298" s="41"/>
      <c r="D5298" s="41"/>
    </row>
    <row r="5299" spans="2:4" x14ac:dyDescent="0.2">
      <c r="B5299" s="41"/>
      <c r="C5299" s="41"/>
      <c r="D5299" s="41"/>
    </row>
    <row r="5300" spans="2:4" x14ac:dyDescent="0.2">
      <c r="B5300" s="41"/>
      <c r="C5300" s="41"/>
      <c r="D5300" s="41"/>
    </row>
    <row r="5301" spans="2:4" x14ac:dyDescent="0.2">
      <c r="B5301" s="41"/>
      <c r="C5301" s="41"/>
      <c r="D5301" s="41"/>
    </row>
    <row r="5302" spans="2:4" x14ac:dyDescent="0.2">
      <c r="B5302" s="41"/>
      <c r="C5302" s="41"/>
      <c r="D5302" s="41"/>
    </row>
    <row r="5303" spans="2:4" x14ac:dyDescent="0.2">
      <c r="B5303" s="41"/>
      <c r="C5303" s="41"/>
      <c r="D5303" s="41"/>
    </row>
    <row r="5304" spans="2:4" x14ac:dyDescent="0.2">
      <c r="B5304" s="41"/>
      <c r="C5304" s="41"/>
      <c r="D5304" s="41"/>
    </row>
    <row r="5305" spans="2:4" x14ac:dyDescent="0.2">
      <c r="B5305" s="41"/>
      <c r="C5305" s="41"/>
      <c r="D5305" s="41"/>
    </row>
    <row r="5306" spans="2:4" x14ac:dyDescent="0.2">
      <c r="B5306" s="41"/>
      <c r="C5306" s="41"/>
      <c r="D5306" s="41"/>
    </row>
    <row r="5307" spans="2:4" x14ac:dyDescent="0.2">
      <c r="B5307" s="41"/>
      <c r="C5307" s="41"/>
      <c r="D5307" s="41"/>
    </row>
    <row r="5308" spans="2:4" x14ac:dyDescent="0.2">
      <c r="B5308" s="41"/>
      <c r="C5308" s="41"/>
      <c r="D5308" s="41"/>
    </row>
    <row r="5309" spans="2:4" x14ac:dyDescent="0.2">
      <c r="B5309" s="41"/>
      <c r="C5309" s="41"/>
      <c r="D5309" s="41"/>
    </row>
    <row r="5310" spans="2:4" x14ac:dyDescent="0.2">
      <c r="B5310" s="41"/>
      <c r="C5310" s="41"/>
      <c r="D5310" s="41"/>
    </row>
    <row r="5311" spans="2:4" x14ac:dyDescent="0.2">
      <c r="B5311" s="41"/>
      <c r="C5311" s="41"/>
      <c r="D5311" s="41"/>
    </row>
    <row r="5312" spans="2:4" x14ac:dyDescent="0.2">
      <c r="B5312" s="41"/>
      <c r="C5312" s="41"/>
      <c r="D5312" s="41"/>
    </row>
    <row r="5313" spans="2:4" x14ac:dyDescent="0.2">
      <c r="B5313" s="41"/>
      <c r="C5313" s="41"/>
      <c r="D5313" s="41"/>
    </row>
    <row r="5314" spans="2:4" x14ac:dyDescent="0.2">
      <c r="B5314" s="41"/>
      <c r="C5314" s="41"/>
      <c r="D5314" s="41"/>
    </row>
    <row r="5315" spans="2:4" x14ac:dyDescent="0.2">
      <c r="B5315" s="41"/>
      <c r="C5315" s="41"/>
      <c r="D5315" s="41"/>
    </row>
    <row r="5316" spans="2:4" x14ac:dyDescent="0.2">
      <c r="B5316" s="41"/>
      <c r="C5316" s="41"/>
      <c r="D5316" s="41"/>
    </row>
    <row r="5317" spans="2:4" x14ac:dyDescent="0.2">
      <c r="B5317" s="41"/>
      <c r="C5317" s="41"/>
      <c r="D5317" s="41"/>
    </row>
    <row r="5318" spans="2:4" x14ac:dyDescent="0.2">
      <c r="B5318" s="41"/>
      <c r="C5318" s="41"/>
      <c r="D5318" s="41"/>
    </row>
    <row r="5319" spans="2:4" x14ac:dyDescent="0.2">
      <c r="B5319" s="41"/>
      <c r="C5319" s="41"/>
      <c r="D5319" s="41"/>
    </row>
    <row r="5320" spans="2:4" x14ac:dyDescent="0.2">
      <c r="B5320" s="41"/>
      <c r="C5320" s="41"/>
      <c r="D5320" s="41"/>
    </row>
    <row r="5321" spans="2:4" x14ac:dyDescent="0.2">
      <c r="B5321" s="41"/>
      <c r="C5321" s="41"/>
      <c r="D5321" s="41"/>
    </row>
    <row r="5322" spans="2:4" x14ac:dyDescent="0.2">
      <c r="B5322" s="41"/>
      <c r="C5322" s="41"/>
      <c r="D5322" s="41"/>
    </row>
    <row r="5323" spans="2:4" x14ac:dyDescent="0.2">
      <c r="B5323" s="41"/>
      <c r="C5323" s="41"/>
      <c r="D5323" s="41"/>
    </row>
    <row r="5324" spans="2:4" x14ac:dyDescent="0.2">
      <c r="B5324" s="41"/>
      <c r="C5324" s="41"/>
      <c r="D5324" s="41"/>
    </row>
    <row r="5325" spans="2:4" x14ac:dyDescent="0.2">
      <c r="B5325" s="41"/>
      <c r="C5325" s="41"/>
      <c r="D5325" s="41"/>
    </row>
    <row r="5326" spans="2:4" x14ac:dyDescent="0.2">
      <c r="B5326" s="41"/>
      <c r="C5326" s="41"/>
      <c r="D5326" s="41"/>
    </row>
    <row r="5327" spans="2:4" x14ac:dyDescent="0.2">
      <c r="B5327" s="41"/>
      <c r="C5327" s="41"/>
      <c r="D5327" s="41"/>
    </row>
    <row r="5328" spans="2:4" x14ac:dyDescent="0.2">
      <c r="B5328" s="41"/>
      <c r="C5328" s="41"/>
      <c r="D5328" s="41"/>
    </row>
    <row r="5329" spans="2:4" x14ac:dyDescent="0.2">
      <c r="B5329" s="41"/>
      <c r="C5329" s="41"/>
      <c r="D5329" s="41"/>
    </row>
    <row r="5330" spans="2:4" x14ac:dyDescent="0.2">
      <c r="B5330" s="41"/>
      <c r="C5330" s="41"/>
      <c r="D5330" s="41"/>
    </row>
    <row r="5331" spans="2:4" x14ac:dyDescent="0.2">
      <c r="B5331" s="41"/>
      <c r="C5331" s="41"/>
      <c r="D5331" s="41"/>
    </row>
    <row r="5332" spans="2:4" x14ac:dyDescent="0.2">
      <c r="B5332" s="41"/>
      <c r="C5332" s="41"/>
      <c r="D5332" s="41"/>
    </row>
    <row r="5333" spans="2:4" x14ac:dyDescent="0.2">
      <c r="B5333" s="41"/>
      <c r="C5333" s="41"/>
      <c r="D5333" s="41"/>
    </row>
    <row r="5334" spans="2:4" x14ac:dyDescent="0.2">
      <c r="B5334" s="41"/>
      <c r="C5334" s="41"/>
      <c r="D5334" s="41"/>
    </row>
    <row r="5335" spans="2:4" x14ac:dyDescent="0.2">
      <c r="B5335" s="41"/>
      <c r="C5335" s="41"/>
      <c r="D5335" s="41"/>
    </row>
    <row r="5336" spans="2:4" x14ac:dyDescent="0.2">
      <c r="B5336" s="41"/>
      <c r="C5336" s="41"/>
      <c r="D5336" s="41"/>
    </row>
    <row r="5337" spans="2:4" x14ac:dyDescent="0.2">
      <c r="B5337" s="41"/>
      <c r="C5337" s="41"/>
      <c r="D5337" s="41"/>
    </row>
    <row r="5338" spans="2:4" x14ac:dyDescent="0.2">
      <c r="B5338" s="41"/>
      <c r="C5338" s="41"/>
      <c r="D5338" s="41"/>
    </row>
    <row r="5339" spans="2:4" x14ac:dyDescent="0.2">
      <c r="B5339" s="41"/>
      <c r="C5339" s="41"/>
      <c r="D5339" s="41"/>
    </row>
    <row r="5340" spans="2:4" x14ac:dyDescent="0.2">
      <c r="B5340" s="41"/>
      <c r="C5340" s="41"/>
      <c r="D5340" s="41"/>
    </row>
    <row r="5341" spans="2:4" x14ac:dyDescent="0.2">
      <c r="B5341" s="41"/>
      <c r="C5341" s="41"/>
      <c r="D5341" s="41"/>
    </row>
    <row r="5342" spans="2:4" x14ac:dyDescent="0.2">
      <c r="B5342" s="41"/>
      <c r="C5342" s="41"/>
      <c r="D5342" s="41"/>
    </row>
    <row r="5343" spans="2:4" x14ac:dyDescent="0.2">
      <c r="B5343" s="41"/>
      <c r="C5343" s="41"/>
      <c r="D5343" s="41"/>
    </row>
    <row r="5344" spans="2:4" x14ac:dyDescent="0.2">
      <c r="B5344" s="41"/>
      <c r="C5344" s="41"/>
      <c r="D5344" s="41"/>
    </row>
    <row r="5345" spans="2:4" x14ac:dyDescent="0.2">
      <c r="B5345" s="41"/>
      <c r="C5345" s="41"/>
      <c r="D5345" s="41"/>
    </row>
    <row r="5346" spans="2:4" x14ac:dyDescent="0.2">
      <c r="B5346" s="41"/>
      <c r="C5346" s="41"/>
      <c r="D5346" s="41"/>
    </row>
    <row r="5347" spans="2:4" x14ac:dyDescent="0.2">
      <c r="B5347" s="41"/>
      <c r="C5347" s="41"/>
      <c r="D5347" s="41"/>
    </row>
    <row r="5348" spans="2:4" x14ac:dyDescent="0.2">
      <c r="B5348" s="41"/>
      <c r="C5348" s="41"/>
      <c r="D5348" s="41"/>
    </row>
    <row r="5349" spans="2:4" x14ac:dyDescent="0.2">
      <c r="B5349" s="41"/>
      <c r="C5349" s="41"/>
      <c r="D5349" s="41"/>
    </row>
    <row r="5350" spans="2:4" x14ac:dyDescent="0.2">
      <c r="B5350" s="41"/>
      <c r="C5350" s="41"/>
      <c r="D5350" s="41"/>
    </row>
    <row r="5351" spans="2:4" x14ac:dyDescent="0.2">
      <c r="B5351" s="41"/>
      <c r="C5351" s="41"/>
      <c r="D5351" s="41"/>
    </row>
    <row r="5352" spans="2:4" x14ac:dyDescent="0.2">
      <c r="B5352" s="41"/>
      <c r="C5352" s="41"/>
      <c r="D5352" s="41"/>
    </row>
    <row r="5353" spans="2:4" x14ac:dyDescent="0.2">
      <c r="B5353" s="41"/>
      <c r="C5353" s="41"/>
      <c r="D5353" s="41"/>
    </row>
    <row r="5354" spans="2:4" x14ac:dyDescent="0.2">
      <c r="B5354" s="41"/>
      <c r="C5354" s="41"/>
      <c r="D5354" s="41"/>
    </row>
    <row r="5355" spans="2:4" x14ac:dyDescent="0.2">
      <c r="B5355" s="41"/>
      <c r="C5355" s="41"/>
      <c r="D5355" s="41"/>
    </row>
    <row r="5356" spans="2:4" x14ac:dyDescent="0.2">
      <c r="B5356" s="41"/>
      <c r="C5356" s="41"/>
      <c r="D5356" s="41"/>
    </row>
    <row r="5357" spans="2:4" x14ac:dyDescent="0.2">
      <c r="B5357" s="41"/>
      <c r="C5357" s="41"/>
      <c r="D5357" s="41"/>
    </row>
    <row r="5358" spans="2:4" x14ac:dyDescent="0.2">
      <c r="B5358" s="41"/>
      <c r="C5358" s="41"/>
      <c r="D5358" s="41"/>
    </row>
    <row r="5359" spans="2:4" x14ac:dyDescent="0.2">
      <c r="B5359" s="41"/>
      <c r="C5359" s="41"/>
      <c r="D5359" s="41"/>
    </row>
    <row r="5360" spans="2:4" x14ac:dyDescent="0.2">
      <c r="B5360" s="41"/>
      <c r="C5360" s="41"/>
      <c r="D5360" s="41"/>
    </row>
    <row r="5361" spans="2:4" x14ac:dyDescent="0.2">
      <c r="B5361" s="41"/>
      <c r="C5361" s="41"/>
      <c r="D5361" s="41"/>
    </row>
    <row r="5362" spans="2:4" x14ac:dyDescent="0.2">
      <c r="B5362" s="41"/>
      <c r="C5362" s="41"/>
      <c r="D5362" s="41"/>
    </row>
    <row r="5363" spans="2:4" x14ac:dyDescent="0.2">
      <c r="B5363" s="41"/>
      <c r="C5363" s="41"/>
      <c r="D5363" s="41"/>
    </row>
    <row r="5364" spans="2:4" x14ac:dyDescent="0.2">
      <c r="B5364" s="41"/>
      <c r="C5364" s="41"/>
      <c r="D5364" s="41"/>
    </row>
    <row r="5365" spans="2:4" x14ac:dyDescent="0.2">
      <c r="B5365" s="41"/>
      <c r="C5365" s="41"/>
      <c r="D5365" s="41"/>
    </row>
    <row r="5366" spans="2:4" x14ac:dyDescent="0.2">
      <c r="B5366" s="41"/>
      <c r="C5366" s="41"/>
      <c r="D5366" s="41"/>
    </row>
    <row r="5367" spans="2:4" x14ac:dyDescent="0.2">
      <c r="B5367" s="41"/>
      <c r="C5367" s="41"/>
      <c r="D5367" s="41"/>
    </row>
    <row r="5368" spans="2:4" x14ac:dyDescent="0.2">
      <c r="B5368" s="41"/>
      <c r="C5368" s="41"/>
      <c r="D5368" s="41"/>
    </row>
    <row r="5369" spans="2:4" x14ac:dyDescent="0.2">
      <c r="B5369" s="41"/>
      <c r="C5369" s="41"/>
      <c r="D5369" s="41"/>
    </row>
    <row r="5370" spans="2:4" x14ac:dyDescent="0.2">
      <c r="B5370" s="41"/>
      <c r="C5370" s="41"/>
      <c r="D5370" s="41"/>
    </row>
    <row r="5371" spans="2:4" x14ac:dyDescent="0.2">
      <c r="B5371" s="41"/>
      <c r="C5371" s="41"/>
      <c r="D5371" s="41"/>
    </row>
    <row r="5372" spans="2:4" x14ac:dyDescent="0.2">
      <c r="B5372" s="41"/>
      <c r="C5372" s="41"/>
      <c r="D5372" s="41"/>
    </row>
    <row r="5373" spans="2:4" x14ac:dyDescent="0.2">
      <c r="B5373" s="41"/>
      <c r="C5373" s="41"/>
      <c r="D5373" s="41"/>
    </row>
    <row r="5374" spans="2:4" x14ac:dyDescent="0.2">
      <c r="B5374" s="41"/>
      <c r="C5374" s="41"/>
      <c r="D5374" s="41"/>
    </row>
    <row r="5375" spans="2:4" x14ac:dyDescent="0.2">
      <c r="B5375" s="41"/>
      <c r="C5375" s="41"/>
      <c r="D5375" s="41"/>
    </row>
    <row r="5376" spans="2:4" x14ac:dyDescent="0.2">
      <c r="B5376" s="41"/>
      <c r="C5376" s="41"/>
      <c r="D5376" s="41"/>
    </row>
    <row r="5377" spans="2:4" x14ac:dyDescent="0.2">
      <c r="B5377" s="41"/>
      <c r="C5377" s="41"/>
      <c r="D5377" s="41"/>
    </row>
    <row r="5378" spans="2:4" x14ac:dyDescent="0.2">
      <c r="B5378" s="41"/>
      <c r="C5378" s="41"/>
      <c r="D5378" s="41"/>
    </row>
    <row r="5379" spans="2:4" x14ac:dyDescent="0.2">
      <c r="B5379" s="41"/>
      <c r="C5379" s="41"/>
      <c r="D5379" s="41"/>
    </row>
    <row r="5380" spans="2:4" x14ac:dyDescent="0.2">
      <c r="B5380" s="41"/>
      <c r="C5380" s="41"/>
      <c r="D5380" s="41"/>
    </row>
    <row r="5381" spans="2:4" x14ac:dyDescent="0.2">
      <c r="B5381" s="41"/>
      <c r="C5381" s="41"/>
      <c r="D5381" s="41"/>
    </row>
    <row r="5382" spans="2:4" x14ac:dyDescent="0.2">
      <c r="B5382" s="41"/>
      <c r="C5382" s="41"/>
      <c r="D5382" s="41"/>
    </row>
    <row r="5383" spans="2:4" x14ac:dyDescent="0.2">
      <c r="B5383" s="41"/>
      <c r="C5383" s="41"/>
      <c r="D5383" s="41"/>
    </row>
    <row r="5384" spans="2:4" x14ac:dyDescent="0.2">
      <c r="B5384" s="41"/>
      <c r="C5384" s="41"/>
      <c r="D5384" s="41"/>
    </row>
    <row r="5385" spans="2:4" x14ac:dyDescent="0.2">
      <c r="B5385" s="41"/>
      <c r="C5385" s="41"/>
      <c r="D5385" s="41"/>
    </row>
    <row r="5386" spans="2:4" x14ac:dyDescent="0.2">
      <c r="B5386" s="41"/>
      <c r="C5386" s="41"/>
      <c r="D5386" s="41"/>
    </row>
    <row r="5387" spans="2:4" x14ac:dyDescent="0.2">
      <c r="B5387" s="41"/>
      <c r="C5387" s="41"/>
      <c r="D5387" s="41"/>
    </row>
    <row r="5388" spans="2:4" x14ac:dyDescent="0.2">
      <c r="B5388" s="41"/>
      <c r="C5388" s="41"/>
      <c r="D5388" s="41"/>
    </row>
    <row r="5389" spans="2:4" x14ac:dyDescent="0.2">
      <c r="B5389" s="41"/>
      <c r="C5389" s="41"/>
      <c r="D5389" s="41"/>
    </row>
    <row r="5390" spans="2:4" x14ac:dyDescent="0.2">
      <c r="B5390" s="41"/>
      <c r="C5390" s="41"/>
      <c r="D5390" s="41"/>
    </row>
    <row r="5391" spans="2:4" x14ac:dyDescent="0.2">
      <c r="B5391" s="41"/>
      <c r="C5391" s="41"/>
      <c r="D5391" s="41"/>
    </row>
    <row r="5392" spans="2:4" x14ac:dyDescent="0.2">
      <c r="B5392" s="41"/>
      <c r="C5392" s="41"/>
      <c r="D5392" s="41"/>
    </row>
    <row r="5393" spans="2:4" x14ac:dyDescent="0.2">
      <c r="B5393" s="41"/>
      <c r="C5393" s="41"/>
      <c r="D5393" s="41"/>
    </row>
    <row r="5394" spans="2:4" x14ac:dyDescent="0.2">
      <c r="B5394" s="41"/>
      <c r="C5394" s="41"/>
      <c r="D5394" s="41"/>
    </row>
    <row r="5395" spans="2:4" x14ac:dyDescent="0.2">
      <c r="B5395" s="41"/>
      <c r="C5395" s="41"/>
      <c r="D5395" s="41"/>
    </row>
    <row r="5396" spans="2:4" x14ac:dyDescent="0.2">
      <c r="B5396" s="41"/>
      <c r="C5396" s="41"/>
      <c r="D5396" s="41"/>
    </row>
    <row r="5397" spans="2:4" x14ac:dyDescent="0.2">
      <c r="B5397" s="41"/>
      <c r="C5397" s="41"/>
      <c r="D5397" s="41"/>
    </row>
    <row r="5398" spans="2:4" x14ac:dyDescent="0.2">
      <c r="B5398" s="41"/>
      <c r="C5398" s="41"/>
      <c r="D5398" s="41"/>
    </row>
    <row r="5399" spans="2:4" x14ac:dyDescent="0.2">
      <c r="B5399" s="41"/>
      <c r="C5399" s="41"/>
      <c r="D5399" s="41"/>
    </row>
    <row r="5400" spans="2:4" x14ac:dyDescent="0.2">
      <c r="B5400" s="41"/>
      <c r="C5400" s="41"/>
      <c r="D5400" s="41"/>
    </row>
    <row r="5401" spans="2:4" x14ac:dyDescent="0.2">
      <c r="B5401" s="41"/>
      <c r="C5401" s="41"/>
      <c r="D5401" s="41"/>
    </row>
    <row r="5402" spans="2:4" x14ac:dyDescent="0.2">
      <c r="B5402" s="41"/>
      <c r="C5402" s="41"/>
      <c r="D5402" s="41"/>
    </row>
    <row r="5403" spans="2:4" x14ac:dyDescent="0.2">
      <c r="B5403" s="41"/>
      <c r="C5403" s="41"/>
      <c r="D5403" s="41"/>
    </row>
    <row r="5404" spans="2:4" x14ac:dyDescent="0.2">
      <c r="B5404" s="41"/>
      <c r="C5404" s="41"/>
      <c r="D5404" s="41"/>
    </row>
    <row r="5405" spans="2:4" x14ac:dyDescent="0.2">
      <c r="B5405" s="41"/>
      <c r="C5405" s="41"/>
      <c r="D5405" s="41"/>
    </row>
    <row r="5406" spans="2:4" x14ac:dyDescent="0.2">
      <c r="B5406" s="41"/>
      <c r="C5406" s="41"/>
      <c r="D5406" s="41"/>
    </row>
    <row r="5407" spans="2:4" x14ac:dyDescent="0.2">
      <c r="B5407" s="41"/>
      <c r="C5407" s="41"/>
      <c r="D5407" s="41"/>
    </row>
    <row r="5408" spans="2:4" x14ac:dyDescent="0.2">
      <c r="B5408" s="41"/>
      <c r="C5408" s="41"/>
      <c r="D5408" s="41"/>
    </row>
    <row r="5409" spans="2:4" x14ac:dyDescent="0.2">
      <c r="B5409" s="41"/>
      <c r="C5409" s="41"/>
      <c r="D5409" s="41"/>
    </row>
    <row r="5410" spans="2:4" x14ac:dyDescent="0.2">
      <c r="B5410" s="41"/>
      <c r="C5410" s="41"/>
      <c r="D5410" s="41"/>
    </row>
    <row r="5411" spans="2:4" x14ac:dyDescent="0.2">
      <c r="B5411" s="41"/>
      <c r="C5411" s="41"/>
      <c r="D5411" s="41"/>
    </row>
    <row r="5412" spans="2:4" x14ac:dyDescent="0.2">
      <c r="B5412" s="41"/>
      <c r="C5412" s="41"/>
      <c r="D5412" s="41"/>
    </row>
    <row r="5413" spans="2:4" x14ac:dyDescent="0.2">
      <c r="B5413" s="41"/>
      <c r="C5413" s="41"/>
      <c r="D5413" s="41"/>
    </row>
    <row r="5414" spans="2:4" x14ac:dyDescent="0.2">
      <c r="B5414" s="41"/>
      <c r="C5414" s="41"/>
      <c r="D5414" s="41"/>
    </row>
    <row r="5415" spans="2:4" x14ac:dyDescent="0.2">
      <c r="B5415" s="41"/>
      <c r="C5415" s="41"/>
      <c r="D5415" s="41"/>
    </row>
    <row r="5416" spans="2:4" x14ac:dyDescent="0.2">
      <c r="B5416" s="41"/>
      <c r="C5416" s="41"/>
      <c r="D5416" s="41"/>
    </row>
    <row r="5417" spans="2:4" x14ac:dyDescent="0.2">
      <c r="B5417" s="41"/>
      <c r="C5417" s="41"/>
      <c r="D5417" s="41"/>
    </row>
    <row r="5418" spans="2:4" x14ac:dyDescent="0.2">
      <c r="B5418" s="41"/>
      <c r="C5418" s="41"/>
      <c r="D5418" s="41"/>
    </row>
    <row r="5419" spans="2:4" x14ac:dyDescent="0.2">
      <c r="B5419" s="41"/>
      <c r="C5419" s="41"/>
      <c r="D5419" s="41"/>
    </row>
    <row r="5420" spans="2:4" x14ac:dyDescent="0.2">
      <c r="B5420" s="41"/>
      <c r="C5420" s="41"/>
      <c r="D5420" s="41"/>
    </row>
    <row r="5421" spans="2:4" x14ac:dyDescent="0.2">
      <c r="B5421" s="41"/>
      <c r="C5421" s="41"/>
      <c r="D5421" s="41"/>
    </row>
    <row r="5422" spans="2:4" x14ac:dyDescent="0.2">
      <c r="B5422" s="41"/>
      <c r="C5422" s="41"/>
      <c r="D5422" s="41"/>
    </row>
    <row r="5423" spans="2:4" x14ac:dyDescent="0.2">
      <c r="B5423" s="41"/>
      <c r="C5423" s="41"/>
      <c r="D5423" s="41"/>
    </row>
    <row r="5424" spans="2:4" x14ac:dyDescent="0.2">
      <c r="B5424" s="41"/>
      <c r="C5424" s="41"/>
      <c r="D5424" s="41"/>
    </row>
    <row r="5425" spans="2:4" x14ac:dyDescent="0.2">
      <c r="B5425" s="41"/>
      <c r="C5425" s="41"/>
      <c r="D5425" s="41"/>
    </row>
    <row r="5426" spans="2:4" x14ac:dyDescent="0.2">
      <c r="B5426" s="41"/>
      <c r="C5426" s="41"/>
      <c r="D5426" s="41"/>
    </row>
    <row r="5427" spans="2:4" x14ac:dyDescent="0.2">
      <c r="B5427" s="41"/>
      <c r="C5427" s="41"/>
      <c r="D5427" s="41"/>
    </row>
    <row r="5428" spans="2:4" x14ac:dyDescent="0.2">
      <c r="B5428" s="41"/>
      <c r="C5428" s="41"/>
      <c r="D5428" s="41"/>
    </row>
    <row r="5429" spans="2:4" x14ac:dyDescent="0.2">
      <c r="B5429" s="41"/>
      <c r="C5429" s="41"/>
      <c r="D5429" s="41"/>
    </row>
    <row r="5430" spans="2:4" x14ac:dyDescent="0.2">
      <c r="B5430" s="41"/>
      <c r="C5430" s="41"/>
      <c r="D5430" s="41"/>
    </row>
    <row r="5431" spans="2:4" x14ac:dyDescent="0.2">
      <c r="B5431" s="41"/>
      <c r="C5431" s="41"/>
      <c r="D5431" s="41"/>
    </row>
    <row r="5432" spans="2:4" x14ac:dyDescent="0.2">
      <c r="B5432" s="41"/>
      <c r="C5432" s="41"/>
      <c r="D5432" s="41"/>
    </row>
    <row r="5433" spans="2:4" x14ac:dyDescent="0.2">
      <c r="B5433" s="41"/>
      <c r="C5433" s="41"/>
      <c r="D5433" s="41"/>
    </row>
    <row r="5434" spans="2:4" x14ac:dyDescent="0.2">
      <c r="B5434" s="41"/>
      <c r="C5434" s="41"/>
      <c r="D5434" s="41"/>
    </row>
    <row r="5435" spans="2:4" x14ac:dyDescent="0.2">
      <c r="B5435" s="41"/>
      <c r="C5435" s="41"/>
      <c r="D5435" s="41"/>
    </row>
    <row r="5436" spans="2:4" x14ac:dyDescent="0.2">
      <c r="B5436" s="41"/>
      <c r="C5436" s="41"/>
      <c r="D5436" s="41"/>
    </row>
    <row r="5437" spans="2:4" x14ac:dyDescent="0.2">
      <c r="B5437" s="41"/>
      <c r="C5437" s="41"/>
      <c r="D5437" s="41"/>
    </row>
    <row r="5438" spans="2:4" x14ac:dyDescent="0.2">
      <c r="B5438" s="41"/>
      <c r="C5438" s="41"/>
      <c r="D5438" s="41"/>
    </row>
    <row r="5439" spans="2:4" x14ac:dyDescent="0.2">
      <c r="B5439" s="41"/>
      <c r="C5439" s="41"/>
      <c r="D5439" s="41"/>
    </row>
    <row r="5440" spans="2:4" x14ac:dyDescent="0.2">
      <c r="B5440" s="41"/>
      <c r="C5440" s="41"/>
      <c r="D5440" s="41"/>
    </row>
    <row r="5441" spans="2:4" x14ac:dyDescent="0.2">
      <c r="B5441" s="41"/>
      <c r="C5441" s="41"/>
      <c r="D5441" s="41"/>
    </row>
    <row r="5442" spans="2:4" x14ac:dyDescent="0.2">
      <c r="B5442" s="41"/>
      <c r="C5442" s="41"/>
      <c r="D5442" s="41"/>
    </row>
    <row r="5443" spans="2:4" x14ac:dyDescent="0.2">
      <c r="B5443" s="41"/>
      <c r="C5443" s="41"/>
      <c r="D5443" s="41"/>
    </row>
    <row r="5444" spans="2:4" x14ac:dyDescent="0.2">
      <c r="B5444" s="41"/>
      <c r="C5444" s="41"/>
      <c r="D5444" s="41"/>
    </row>
    <row r="5445" spans="2:4" x14ac:dyDescent="0.2">
      <c r="B5445" s="41"/>
      <c r="C5445" s="41"/>
      <c r="D5445" s="41"/>
    </row>
    <row r="5446" spans="2:4" x14ac:dyDescent="0.2">
      <c r="B5446" s="41"/>
      <c r="C5446" s="41"/>
      <c r="D5446" s="41"/>
    </row>
    <row r="5447" spans="2:4" x14ac:dyDescent="0.2">
      <c r="B5447" s="41"/>
      <c r="C5447" s="41"/>
      <c r="D5447" s="41"/>
    </row>
    <row r="5448" spans="2:4" x14ac:dyDescent="0.2">
      <c r="B5448" s="41"/>
      <c r="C5448" s="41"/>
      <c r="D5448" s="41"/>
    </row>
    <row r="5449" spans="2:4" x14ac:dyDescent="0.2">
      <c r="B5449" s="41"/>
      <c r="C5449" s="41"/>
      <c r="D5449" s="41"/>
    </row>
    <row r="5450" spans="2:4" x14ac:dyDescent="0.2">
      <c r="B5450" s="41"/>
      <c r="C5450" s="41"/>
      <c r="D5450" s="41"/>
    </row>
    <row r="5451" spans="2:4" x14ac:dyDescent="0.2">
      <c r="B5451" s="41"/>
      <c r="C5451" s="41"/>
      <c r="D5451" s="41"/>
    </row>
    <row r="5452" spans="2:4" x14ac:dyDescent="0.2">
      <c r="B5452" s="41"/>
      <c r="C5452" s="41"/>
      <c r="D5452" s="41"/>
    </row>
    <row r="5453" spans="2:4" x14ac:dyDescent="0.2">
      <c r="B5453" s="41"/>
      <c r="C5453" s="41"/>
      <c r="D5453" s="41"/>
    </row>
    <row r="5454" spans="2:4" x14ac:dyDescent="0.2">
      <c r="B5454" s="41"/>
      <c r="C5454" s="41"/>
      <c r="D5454" s="41"/>
    </row>
    <row r="5455" spans="2:4" x14ac:dyDescent="0.2">
      <c r="B5455" s="41"/>
      <c r="C5455" s="41"/>
      <c r="D5455" s="41"/>
    </row>
    <row r="5456" spans="2:4" x14ac:dyDescent="0.2">
      <c r="B5456" s="41"/>
      <c r="C5456" s="41"/>
      <c r="D5456" s="41"/>
    </row>
    <row r="5457" spans="2:4" x14ac:dyDescent="0.2">
      <c r="B5457" s="41"/>
      <c r="C5457" s="41"/>
      <c r="D5457" s="41"/>
    </row>
    <row r="5458" spans="2:4" x14ac:dyDescent="0.2">
      <c r="B5458" s="41"/>
      <c r="C5458" s="41"/>
      <c r="D5458" s="41"/>
    </row>
    <row r="5459" spans="2:4" x14ac:dyDescent="0.2">
      <c r="B5459" s="41"/>
      <c r="C5459" s="41"/>
      <c r="D5459" s="41"/>
    </row>
    <row r="5460" spans="2:4" x14ac:dyDescent="0.2">
      <c r="B5460" s="41"/>
      <c r="C5460" s="41"/>
      <c r="D5460" s="41"/>
    </row>
    <row r="5461" spans="2:4" x14ac:dyDescent="0.2">
      <c r="B5461" s="41"/>
      <c r="C5461" s="41"/>
      <c r="D5461" s="41"/>
    </row>
    <row r="5462" spans="2:4" x14ac:dyDescent="0.2">
      <c r="B5462" s="41"/>
      <c r="C5462" s="41"/>
      <c r="D5462" s="41"/>
    </row>
    <row r="5463" spans="2:4" x14ac:dyDescent="0.2">
      <c r="B5463" s="41"/>
      <c r="C5463" s="41"/>
      <c r="D5463" s="41"/>
    </row>
    <row r="5464" spans="2:4" x14ac:dyDescent="0.2">
      <c r="B5464" s="41"/>
      <c r="C5464" s="41"/>
      <c r="D5464" s="41"/>
    </row>
    <row r="5465" spans="2:4" x14ac:dyDescent="0.2">
      <c r="B5465" s="41"/>
      <c r="C5465" s="41"/>
      <c r="D5465" s="41"/>
    </row>
    <row r="5466" spans="2:4" x14ac:dyDescent="0.2">
      <c r="B5466" s="41"/>
      <c r="C5466" s="41"/>
      <c r="D5466" s="41"/>
    </row>
    <row r="5467" spans="2:4" x14ac:dyDescent="0.2">
      <c r="B5467" s="41"/>
      <c r="C5467" s="41"/>
      <c r="D5467" s="41"/>
    </row>
    <row r="5468" spans="2:4" x14ac:dyDescent="0.2">
      <c r="B5468" s="41"/>
      <c r="C5468" s="41"/>
      <c r="D5468" s="41"/>
    </row>
    <row r="5469" spans="2:4" x14ac:dyDescent="0.2">
      <c r="B5469" s="41"/>
      <c r="C5469" s="41"/>
      <c r="D5469" s="41"/>
    </row>
    <row r="5470" spans="2:4" x14ac:dyDescent="0.2">
      <c r="B5470" s="41"/>
      <c r="C5470" s="41"/>
      <c r="D5470" s="41"/>
    </row>
    <row r="5471" spans="2:4" x14ac:dyDescent="0.2">
      <c r="B5471" s="41"/>
      <c r="C5471" s="41"/>
      <c r="D5471" s="41"/>
    </row>
    <row r="5472" spans="2:4" x14ac:dyDescent="0.2">
      <c r="B5472" s="41"/>
      <c r="C5472" s="41"/>
      <c r="D5472" s="41"/>
    </row>
    <row r="5473" spans="2:4" x14ac:dyDescent="0.2">
      <c r="B5473" s="41"/>
      <c r="C5473" s="41"/>
      <c r="D5473" s="41"/>
    </row>
    <row r="5474" spans="2:4" x14ac:dyDescent="0.2">
      <c r="B5474" s="41"/>
      <c r="C5474" s="41"/>
      <c r="D5474" s="41"/>
    </row>
    <row r="5475" spans="2:4" x14ac:dyDescent="0.2">
      <c r="B5475" s="41"/>
      <c r="C5475" s="41"/>
      <c r="D5475" s="41"/>
    </row>
    <row r="5476" spans="2:4" x14ac:dyDescent="0.2">
      <c r="B5476" s="41"/>
      <c r="C5476" s="41"/>
      <c r="D5476" s="41"/>
    </row>
    <row r="5477" spans="2:4" x14ac:dyDescent="0.2">
      <c r="B5477" s="41"/>
      <c r="C5477" s="41"/>
      <c r="D5477" s="41"/>
    </row>
    <row r="5478" spans="2:4" x14ac:dyDescent="0.2">
      <c r="B5478" s="41"/>
      <c r="C5478" s="41"/>
      <c r="D5478" s="41"/>
    </row>
    <row r="5479" spans="2:4" x14ac:dyDescent="0.2">
      <c r="B5479" s="41"/>
      <c r="C5479" s="41"/>
      <c r="D5479" s="41"/>
    </row>
    <row r="5480" spans="2:4" x14ac:dyDescent="0.2">
      <c r="B5480" s="41"/>
      <c r="C5480" s="41"/>
      <c r="D5480" s="41"/>
    </row>
    <row r="5481" spans="2:4" x14ac:dyDescent="0.2">
      <c r="B5481" s="41"/>
      <c r="C5481" s="41"/>
      <c r="D5481" s="41"/>
    </row>
    <row r="5482" spans="2:4" x14ac:dyDescent="0.2">
      <c r="B5482" s="41"/>
      <c r="C5482" s="41"/>
      <c r="D5482" s="41"/>
    </row>
    <row r="5483" spans="2:4" x14ac:dyDescent="0.2">
      <c r="B5483" s="41"/>
      <c r="C5483" s="41"/>
      <c r="D5483" s="41"/>
    </row>
    <row r="5484" spans="2:4" x14ac:dyDescent="0.2">
      <c r="B5484" s="41"/>
      <c r="C5484" s="41"/>
      <c r="D5484" s="41"/>
    </row>
    <row r="5485" spans="2:4" x14ac:dyDescent="0.2">
      <c r="B5485" s="41"/>
      <c r="C5485" s="41"/>
      <c r="D5485" s="41"/>
    </row>
    <row r="5486" spans="2:4" x14ac:dyDescent="0.2">
      <c r="B5486" s="41"/>
      <c r="C5486" s="41"/>
      <c r="D5486" s="41"/>
    </row>
    <row r="5487" spans="2:4" x14ac:dyDescent="0.2">
      <c r="B5487" s="41"/>
      <c r="C5487" s="41"/>
      <c r="D5487" s="41"/>
    </row>
    <row r="5488" spans="2:4" x14ac:dyDescent="0.2">
      <c r="B5488" s="41"/>
      <c r="C5488" s="41"/>
      <c r="D5488" s="41"/>
    </row>
    <row r="5489" spans="2:4" x14ac:dyDescent="0.2">
      <c r="B5489" s="41"/>
      <c r="C5489" s="41"/>
      <c r="D5489" s="41"/>
    </row>
    <row r="5490" spans="2:4" x14ac:dyDescent="0.2">
      <c r="B5490" s="41"/>
      <c r="C5490" s="41"/>
      <c r="D5490" s="41"/>
    </row>
    <row r="5491" spans="2:4" x14ac:dyDescent="0.2">
      <c r="B5491" s="41"/>
      <c r="C5491" s="41"/>
      <c r="D5491" s="41"/>
    </row>
    <row r="5492" spans="2:4" x14ac:dyDescent="0.2">
      <c r="B5492" s="41"/>
      <c r="C5492" s="41"/>
      <c r="D5492" s="41"/>
    </row>
    <row r="5493" spans="2:4" x14ac:dyDescent="0.2">
      <c r="B5493" s="41"/>
      <c r="C5493" s="41"/>
      <c r="D5493" s="41"/>
    </row>
    <row r="5494" spans="2:4" x14ac:dyDescent="0.2">
      <c r="B5494" s="41"/>
      <c r="C5494" s="41"/>
      <c r="D5494" s="41"/>
    </row>
    <row r="5495" spans="2:4" x14ac:dyDescent="0.2">
      <c r="B5495" s="41"/>
      <c r="C5495" s="41"/>
      <c r="D5495" s="41"/>
    </row>
    <row r="5496" spans="2:4" x14ac:dyDescent="0.2">
      <c r="B5496" s="41"/>
      <c r="C5496" s="41"/>
      <c r="D5496" s="41"/>
    </row>
    <row r="5497" spans="2:4" x14ac:dyDescent="0.2">
      <c r="B5497" s="41"/>
      <c r="C5497" s="41"/>
      <c r="D5497" s="41"/>
    </row>
    <row r="5498" spans="2:4" x14ac:dyDescent="0.2">
      <c r="B5498" s="41"/>
      <c r="C5498" s="41"/>
      <c r="D5498" s="41"/>
    </row>
    <row r="5499" spans="2:4" x14ac:dyDescent="0.2">
      <c r="B5499" s="41"/>
      <c r="C5499" s="41"/>
      <c r="D5499" s="41"/>
    </row>
    <row r="5500" spans="2:4" x14ac:dyDescent="0.2">
      <c r="B5500" s="41"/>
      <c r="C5500" s="41"/>
      <c r="D5500" s="41"/>
    </row>
    <row r="5501" spans="2:4" x14ac:dyDescent="0.2">
      <c r="B5501" s="41"/>
      <c r="C5501" s="41"/>
      <c r="D5501" s="41"/>
    </row>
    <row r="5502" spans="2:4" x14ac:dyDescent="0.2">
      <c r="B5502" s="41"/>
      <c r="C5502" s="41"/>
      <c r="D5502" s="41"/>
    </row>
    <row r="5503" spans="2:4" x14ac:dyDescent="0.2">
      <c r="B5503" s="41"/>
      <c r="C5503" s="41"/>
      <c r="D5503" s="41"/>
    </row>
    <row r="5504" spans="2:4" x14ac:dyDescent="0.2">
      <c r="B5504" s="41"/>
      <c r="C5504" s="41"/>
      <c r="D5504" s="41"/>
    </row>
    <row r="5505" spans="2:4" x14ac:dyDescent="0.2">
      <c r="B5505" s="41"/>
      <c r="C5505" s="41"/>
      <c r="D5505" s="41"/>
    </row>
    <row r="5506" spans="2:4" x14ac:dyDescent="0.2">
      <c r="B5506" s="41"/>
      <c r="C5506" s="41"/>
      <c r="D5506" s="41"/>
    </row>
    <row r="5507" spans="2:4" x14ac:dyDescent="0.2">
      <c r="B5507" s="41"/>
      <c r="C5507" s="41"/>
      <c r="D5507" s="41"/>
    </row>
    <row r="5508" spans="2:4" x14ac:dyDescent="0.2">
      <c r="B5508" s="41"/>
      <c r="C5508" s="41"/>
      <c r="D5508" s="41"/>
    </row>
    <row r="5509" spans="2:4" x14ac:dyDescent="0.2">
      <c r="B5509" s="41"/>
      <c r="C5509" s="41"/>
      <c r="D5509" s="41"/>
    </row>
    <row r="5510" spans="2:4" x14ac:dyDescent="0.2">
      <c r="B5510" s="41"/>
      <c r="C5510" s="41"/>
      <c r="D5510" s="41"/>
    </row>
    <row r="5511" spans="2:4" x14ac:dyDescent="0.2">
      <c r="B5511" s="41"/>
      <c r="C5511" s="41"/>
      <c r="D5511" s="41"/>
    </row>
    <row r="5512" spans="2:4" x14ac:dyDescent="0.2">
      <c r="B5512" s="41"/>
      <c r="C5512" s="41"/>
      <c r="D5512" s="41"/>
    </row>
    <row r="5513" spans="2:4" x14ac:dyDescent="0.2">
      <c r="B5513" s="41"/>
      <c r="C5513" s="41"/>
      <c r="D5513" s="41"/>
    </row>
    <row r="5514" spans="2:4" x14ac:dyDescent="0.2">
      <c r="B5514" s="41"/>
      <c r="C5514" s="41"/>
      <c r="D5514" s="41"/>
    </row>
    <row r="5515" spans="2:4" x14ac:dyDescent="0.2">
      <c r="B5515" s="41"/>
      <c r="C5515" s="41"/>
      <c r="D5515" s="41"/>
    </row>
    <row r="5516" spans="2:4" x14ac:dyDescent="0.2">
      <c r="B5516" s="41"/>
      <c r="C5516" s="41"/>
      <c r="D5516" s="41"/>
    </row>
    <row r="5517" spans="2:4" x14ac:dyDescent="0.2">
      <c r="B5517" s="41"/>
      <c r="C5517" s="41"/>
      <c r="D5517" s="41"/>
    </row>
    <row r="5518" spans="2:4" x14ac:dyDescent="0.2">
      <c r="B5518" s="41"/>
      <c r="C5518" s="41"/>
      <c r="D5518" s="41"/>
    </row>
    <row r="5519" spans="2:4" x14ac:dyDescent="0.2">
      <c r="B5519" s="41"/>
      <c r="C5519" s="41"/>
      <c r="D5519" s="41"/>
    </row>
    <row r="5520" spans="2:4" x14ac:dyDescent="0.2">
      <c r="B5520" s="41"/>
      <c r="C5520" s="41"/>
      <c r="D5520" s="41"/>
    </row>
    <row r="5521" spans="2:4" x14ac:dyDescent="0.2">
      <c r="B5521" s="41"/>
      <c r="C5521" s="41"/>
      <c r="D5521" s="41"/>
    </row>
    <row r="5522" spans="2:4" x14ac:dyDescent="0.2">
      <c r="B5522" s="41"/>
      <c r="C5522" s="41"/>
      <c r="D5522" s="41"/>
    </row>
    <row r="5523" spans="2:4" x14ac:dyDescent="0.2">
      <c r="B5523" s="41"/>
      <c r="C5523" s="41"/>
      <c r="D5523" s="41"/>
    </row>
    <row r="5524" spans="2:4" x14ac:dyDescent="0.2">
      <c r="B5524" s="41"/>
      <c r="C5524" s="41"/>
      <c r="D5524" s="41"/>
    </row>
    <row r="5525" spans="2:4" x14ac:dyDescent="0.2">
      <c r="B5525" s="41"/>
      <c r="C5525" s="41"/>
      <c r="D5525" s="41"/>
    </row>
    <row r="5526" spans="2:4" x14ac:dyDescent="0.2">
      <c r="B5526" s="41"/>
      <c r="C5526" s="41"/>
      <c r="D5526" s="41"/>
    </row>
    <row r="5527" spans="2:4" x14ac:dyDescent="0.2">
      <c r="B5527" s="41"/>
      <c r="C5527" s="41"/>
      <c r="D5527" s="41"/>
    </row>
    <row r="5528" spans="2:4" x14ac:dyDescent="0.2">
      <c r="B5528" s="41"/>
      <c r="C5528" s="41"/>
      <c r="D5528" s="41"/>
    </row>
    <row r="5529" spans="2:4" x14ac:dyDescent="0.2">
      <c r="B5529" s="41"/>
      <c r="C5529" s="41"/>
      <c r="D5529" s="41"/>
    </row>
    <row r="5530" spans="2:4" x14ac:dyDescent="0.2">
      <c r="B5530" s="41"/>
      <c r="C5530" s="41"/>
      <c r="D5530" s="41"/>
    </row>
    <row r="5531" spans="2:4" x14ac:dyDescent="0.2">
      <c r="B5531" s="41"/>
      <c r="C5531" s="41"/>
      <c r="D5531" s="41"/>
    </row>
    <row r="5532" spans="2:4" x14ac:dyDescent="0.2">
      <c r="B5532" s="41"/>
      <c r="C5532" s="41"/>
      <c r="D5532" s="41"/>
    </row>
    <row r="5533" spans="2:4" x14ac:dyDescent="0.2">
      <c r="B5533" s="41"/>
      <c r="C5533" s="41"/>
      <c r="D5533" s="41"/>
    </row>
    <row r="5534" spans="2:4" x14ac:dyDescent="0.2">
      <c r="B5534" s="41"/>
      <c r="C5534" s="41"/>
      <c r="D5534" s="41"/>
    </row>
    <row r="5535" spans="2:4" x14ac:dyDescent="0.2">
      <c r="B5535" s="41"/>
      <c r="C5535" s="41"/>
      <c r="D5535" s="41"/>
    </row>
    <row r="5536" spans="2:4" x14ac:dyDescent="0.2">
      <c r="B5536" s="41"/>
      <c r="C5536" s="41"/>
      <c r="D5536" s="41"/>
    </row>
    <row r="5537" spans="2:4" x14ac:dyDescent="0.2">
      <c r="B5537" s="41"/>
      <c r="C5537" s="41"/>
      <c r="D5537" s="41"/>
    </row>
    <row r="5538" spans="2:4" x14ac:dyDescent="0.2">
      <c r="B5538" s="41"/>
      <c r="C5538" s="41"/>
      <c r="D5538" s="41"/>
    </row>
    <row r="5539" spans="2:4" x14ac:dyDescent="0.2">
      <c r="B5539" s="41"/>
      <c r="C5539" s="41"/>
      <c r="D5539" s="41"/>
    </row>
    <row r="5540" spans="2:4" x14ac:dyDescent="0.2">
      <c r="B5540" s="41"/>
      <c r="C5540" s="41"/>
      <c r="D5540" s="41"/>
    </row>
    <row r="5541" spans="2:4" x14ac:dyDescent="0.2">
      <c r="B5541" s="41"/>
      <c r="C5541" s="41"/>
      <c r="D5541" s="41"/>
    </row>
    <row r="5542" spans="2:4" x14ac:dyDescent="0.2">
      <c r="B5542" s="41"/>
      <c r="C5542" s="41"/>
      <c r="D5542" s="41"/>
    </row>
    <row r="5543" spans="2:4" x14ac:dyDescent="0.2">
      <c r="B5543" s="41"/>
      <c r="C5543" s="41"/>
      <c r="D5543" s="41"/>
    </row>
    <row r="5544" spans="2:4" x14ac:dyDescent="0.2">
      <c r="B5544" s="41"/>
      <c r="C5544" s="41"/>
      <c r="D5544" s="41"/>
    </row>
    <row r="5545" spans="2:4" x14ac:dyDescent="0.2">
      <c r="B5545" s="41"/>
      <c r="C5545" s="41"/>
      <c r="D5545" s="41"/>
    </row>
    <row r="5546" spans="2:4" x14ac:dyDescent="0.2">
      <c r="B5546" s="41"/>
      <c r="C5546" s="41"/>
      <c r="D5546" s="41"/>
    </row>
    <row r="5547" spans="2:4" x14ac:dyDescent="0.2">
      <c r="B5547" s="41"/>
      <c r="C5547" s="41"/>
      <c r="D5547" s="41"/>
    </row>
    <row r="5548" spans="2:4" x14ac:dyDescent="0.2">
      <c r="B5548" s="41"/>
      <c r="C5548" s="41"/>
      <c r="D5548" s="41"/>
    </row>
    <row r="5549" spans="2:4" x14ac:dyDescent="0.2">
      <c r="B5549" s="41"/>
      <c r="C5549" s="41"/>
      <c r="D5549" s="41"/>
    </row>
    <row r="5550" spans="2:4" x14ac:dyDescent="0.2">
      <c r="B5550" s="41"/>
      <c r="C5550" s="41"/>
      <c r="D5550" s="41"/>
    </row>
    <row r="5551" spans="2:4" x14ac:dyDescent="0.2">
      <c r="B5551" s="41"/>
      <c r="C5551" s="41"/>
      <c r="D5551" s="41"/>
    </row>
    <row r="5552" spans="2:4" x14ac:dyDescent="0.2">
      <c r="B5552" s="41"/>
      <c r="C5552" s="41"/>
      <c r="D5552" s="41"/>
    </row>
    <row r="5553" spans="2:4" x14ac:dyDescent="0.2">
      <c r="B5553" s="41"/>
      <c r="C5553" s="41"/>
      <c r="D5553" s="41"/>
    </row>
    <row r="5554" spans="2:4" x14ac:dyDescent="0.2">
      <c r="B5554" s="41"/>
      <c r="C5554" s="41"/>
      <c r="D5554" s="41"/>
    </row>
    <row r="5555" spans="2:4" x14ac:dyDescent="0.2">
      <c r="B5555" s="41"/>
      <c r="C5555" s="41"/>
      <c r="D5555" s="41"/>
    </row>
    <row r="5556" spans="2:4" x14ac:dyDescent="0.2">
      <c r="B5556" s="41"/>
      <c r="C5556" s="41"/>
      <c r="D5556" s="41"/>
    </row>
    <row r="5557" spans="2:4" x14ac:dyDescent="0.2">
      <c r="B5557" s="41"/>
      <c r="C5557" s="41"/>
      <c r="D5557" s="41"/>
    </row>
    <row r="5558" spans="2:4" x14ac:dyDescent="0.2">
      <c r="B5558" s="41"/>
      <c r="C5558" s="41"/>
      <c r="D5558" s="41"/>
    </row>
    <row r="5559" spans="2:4" x14ac:dyDescent="0.2">
      <c r="B5559" s="41"/>
      <c r="C5559" s="41"/>
      <c r="D5559" s="41"/>
    </row>
    <row r="5560" spans="2:4" x14ac:dyDescent="0.2">
      <c r="B5560" s="41"/>
      <c r="C5560" s="41"/>
      <c r="D5560" s="41"/>
    </row>
    <row r="5561" spans="2:4" x14ac:dyDescent="0.2">
      <c r="B5561" s="41"/>
      <c r="C5561" s="41"/>
      <c r="D5561" s="41"/>
    </row>
    <row r="5562" spans="2:4" x14ac:dyDescent="0.2">
      <c r="B5562" s="41"/>
      <c r="C5562" s="41"/>
      <c r="D5562" s="41"/>
    </row>
    <row r="5563" spans="2:4" x14ac:dyDescent="0.2">
      <c r="B5563" s="41"/>
      <c r="C5563" s="41"/>
      <c r="D5563" s="41"/>
    </row>
    <row r="5564" spans="2:4" x14ac:dyDescent="0.2">
      <c r="B5564" s="41"/>
      <c r="C5564" s="41"/>
      <c r="D5564" s="41"/>
    </row>
    <row r="5565" spans="2:4" x14ac:dyDescent="0.2">
      <c r="B5565" s="41"/>
      <c r="C5565" s="41"/>
      <c r="D5565" s="41"/>
    </row>
    <row r="5566" spans="2:4" x14ac:dyDescent="0.2">
      <c r="B5566" s="41"/>
      <c r="C5566" s="41"/>
      <c r="D5566" s="41"/>
    </row>
    <row r="5567" spans="2:4" x14ac:dyDescent="0.2">
      <c r="B5567" s="41"/>
      <c r="C5567" s="41"/>
      <c r="D5567" s="41"/>
    </row>
    <row r="5568" spans="2:4" x14ac:dyDescent="0.2">
      <c r="B5568" s="41"/>
      <c r="C5568" s="41"/>
      <c r="D5568" s="41"/>
    </row>
    <row r="5569" spans="2:4" x14ac:dyDescent="0.2">
      <c r="B5569" s="41"/>
      <c r="C5569" s="41"/>
      <c r="D5569" s="41"/>
    </row>
    <row r="5570" spans="2:4" x14ac:dyDescent="0.2">
      <c r="B5570" s="41"/>
      <c r="C5570" s="41"/>
      <c r="D5570" s="41"/>
    </row>
    <row r="5571" spans="2:4" x14ac:dyDescent="0.2">
      <c r="B5571" s="41"/>
      <c r="C5571" s="41"/>
      <c r="D5571" s="41"/>
    </row>
    <row r="5572" spans="2:4" x14ac:dyDescent="0.2">
      <c r="B5572" s="41"/>
      <c r="C5572" s="41"/>
      <c r="D5572" s="41"/>
    </row>
    <row r="5573" spans="2:4" x14ac:dyDescent="0.2">
      <c r="B5573" s="41"/>
      <c r="C5573" s="41"/>
      <c r="D5573" s="41"/>
    </row>
    <row r="5574" spans="2:4" x14ac:dyDescent="0.2">
      <c r="B5574" s="41"/>
      <c r="C5574" s="41"/>
      <c r="D5574" s="41"/>
    </row>
    <row r="5575" spans="2:4" x14ac:dyDescent="0.2">
      <c r="B5575" s="41"/>
      <c r="C5575" s="41"/>
      <c r="D5575" s="41"/>
    </row>
    <row r="5576" spans="2:4" x14ac:dyDescent="0.2">
      <c r="B5576" s="41"/>
      <c r="C5576" s="41"/>
      <c r="D5576" s="41"/>
    </row>
    <row r="5577" spans="2:4" x14ac:dyDescent="0.2">
      <c r="B5577" s="41"/>
      <c r="C5577" s="41"/>
      <c r="D5577" s="41"/>
    </row>
    <row r="5578" spans="2:4" x14ac:dyDescent="0.2">
      <c r="B5578" s="41"/>
      <c r="C5578" s="41"/>
      <c r="D5578" s="41"/>
    </row>
    <row r="5579" spans="2:4" x14ac:dyDescent="0.2">
      <c r="B5579" s="41"/>
      <c r="C5579" s="41"/>
      <c r="D5579" s="41"/>
    </row>
    <row r="5580" spans="2:4" x14ac:dyDescent="0.2">
      <c r="B5580" s="41"/>
      <c r="C5580" s="41"/>
      <c r="D5580" s="41"/>
    </row>
    <row r="5581" spans="2:4" x14ac:dyDescent="0.2">
      <c r="B5581" s="41"/>
      <c r="C5581" s="41"/>
      <c r="D5581" s="41"/>
    </row>
    <row r="5582" spans="2:4" x14ac:dyDescent="0.2">
      <c r="B5582" s="41"/>
      <c r="C5582" s="41"/>
      <c r="D5582" s="41"/>
    </row>
    <row r="5583" spans="2:4" x14ac:dyDescent="0.2">
      <c r="B5583" s="41"/>
      <c r="C5583" s="41"/>
      <c r="D5583" s="41"/>
    </row>
    <row r="5584" spans="2:4" x14ac:dyDescent="0.2">
      <c r="B5584" s="41"/>
      <c r="C5584" s="41"/>
      <c r="D5584" s="41"/>
    </row>
    <row r="5585" spans="2:4" x14ac:dyDescent="0.2">
      <c r="B5585" s="41"/>
      <c r="C5585" s="41"/>
      <c r="D5585" s="41"/>
    </row>
    <row r="5586" spans="2:4" x14ac:dyDescent="0.2">
      <c r="B5586" s="41"/>
      <c r="C5586" s="41"/>
      <c r="D5586" s="41"/>
    </row>
    <row r="5587" spans="2:4" x14ac:dyDescent="0.2">
      <c r="B5587" s="41"/>
      <c r="C5587" s="41"/>
      <c r="D5587" s="41"/>
    </row>
    <row r="5588" spans="2:4" x14ac:dyDescent="0.2">
      <c r="B5588" s="41"/>
      <c r="C5588" s="41"/>
      <c r="D5588" s="41"/>
    </row>
    <row r="5589" spans="2:4" x14ac:dyDescent="0.2">
      <c r="B5589" s="41"/>
      <c r="C5589" s="41"/>
      <c r="D5589" s="41"/>
    </row>
    <row r="5590" spans="2:4" x14ac:dyDescent="0.2">
      <c r="B5590" s="41"/>
      <c r="C5590" s="41"/>
      <c r="D5590" s="41"/>
    </row>
    <row r="5591" spans="2:4" x14ac:dyDescent="0.2">
      <c r="B5591" s="41"/>
      <c r="C5591" s="41"/>
      <c r="D5591" s="41"/>
    </row>
    <row r="5592" spans="2:4" x14ac:dyDescent="0.2">
      <c r="B5592" s="41"/>
      <c r="C5592" s="41"/>
      <c r="D5592" s="41"/>
    </row>
    <row r="5593" spans="2:4" x14ac:dyDescent="0.2">
      <c r="B5593" s="41"/>
      <c r="C5593" s="41"/>
      <c r="D5593" s="41"/>
    </row>
    <row r="5594" spans="2:4" x14ac:dyDescent="0.2">
      <c r="B5594" s="41"/>
      <c r="C5594" s="41"/>
      <c r="D5594" s="41"/>
    </row>
    <row r="5595" spans="2:4" x14ac:dyDescent="0.2">
      <c r="B5595" s="41"/>
      <c r="C5595" s="41"/>
      <c r="D5595" s="41"/>
    </row>
    <row r="5596" spans="2:4" x14ac:dyDescent="0.2">
      <c r="B5596" s="41"/>
      <c r="C5596" s="41"/>
      <c r="D5596" s="41"/>
    </row>
    <row r="5597" spans="2:4" x14ac:dyDescent="0.2">
      <c r="B5597" s="41"/>
      <c r="C5597" s="41"/>
      <c r="D5597" s="41"/>
    </row>
    <row r="5598" spans="2:4" x14ac:dyDescent="0.2">
      <c r="B5598" s="41"/>
      <c r="C5598" s="41"/>
      <c r="D5598" s="41"/>
    </row>
    <row r="5599" spans="2:4" x14ac:dyDescent="0.2">
      <c r="B5599" s="41"/>
      <c r="C5599" s="41"/>
      <c r="D5599" s="41"/>
    </row>
    <row r="5600" spans="2:4" x14ac:dyDescent="0.2">
      <c r="B5600" s="41"/>
      <c r="C5600" s="41"/>
      <c r="D5600" s="41"/>
    </row>
    <row r="5601" spans="2:4" x14ac:dyDescent="0.2">
      <c r="B5601" s="41"/>
      <c r="C5601" s="41"/>
      <c r="D5601" s="41"/>
    </row>
    <row r="5602" spans="2:4" x14ac:dyDescent="0.2">
      <c r="B5602" s="41"/>
      <c r="C5602" s="41"/>
      <c r="D5602" s="41"/>
    </row>
    <row r="5603" spans="2:4" x14ac:dyDescent="0.2">
      <c r="B5603" s="41"/>
      <c r="C5603" s="41"/>
      <c r="D5603" s="41"/>
    </row>
    <row r="5604" spans="2:4" x14ac:dyDescent="0.2">
      <c r="B5604" s="41"/>
      <c r="C5604" s="41"/>
      <c r="D5604" s="41"/>
    </row>
    <row r="5605" spans="2:4" x14ac:dyDescent="0.2">
      <c r="B5605" s="41"/>
      <c r="C5605" s="41"/>
      <c r="D5605" s="41"/>
    </row>
    <row r="5606" spans="2:4" x14ac:dyDescent="0.2">
      <c r="B5606" s="41"/>
      <c r="C5606" s="41"/>
      <c r="D5606" s="41"/>
    </row>
    <row r="5607" spans="2:4" x14ac:dyDescent="0.2">
      <c r="B5607" s="41"/>
      <c r="C5607" s="41"/>
      <c r="D5607" s="41"/>
    </row>
    <row r="5608" spans="2:4" x14ac:dyDescent="0.2">
      <c r="B5608" s="41"/>
      <c r="C5608" s="41"/>
      <c r="D5608" s="41"/>
    </row>
    <row r="5609" spans="2:4" x14ac:dyDescent="0.2">
      <c r="B5609" s="41"/>
      <c r="C5609" s="41"/>
      <c r="D5609" s="41"/>
    </row>
    <row r="5610" spans="2:4" x14ac:dyDescent="0.2">
      <c r="B5610" s="41"/>
      <c r="C5610" s="41"/>
      <c r="D5610" s="41"/>
    </row>
    <row r="5611" spans="2:4" x14ac:dyDescent="0.2">
      <c r="B5611" s="41"/>
      <c r="C5611" s="41"/>
      <c r="D5611" s="41"/>
    </row>
    <row r="5612" spans="2:4" x14ac:dyDescent="0.2">
      <c r="B5612" s="41"/>
      <c r="C5612" s="41"/>
      <c r="D5612" s="41"/>
    </row>
    <row r="5613" spans="2:4" x14ac:dyDescent="0.2">
      <c r="B5613" s="41"/>
      <c r="C5613" s="41"/>
      <c r="D5613" s="41"/>
    </row>
    <row r="5614" spans="2:4" x14ac:dyDescent="0.2">
      <c r="B5614" s="41"/>
      <c r="C5614" s="41"/>
      <c r="D5614" s="41"/>
    </row>
    <row r="5615" spans="2:4" x14ac:dyDescent="0.2">
      <c r="B5615" s="41"/>
      <c r="C5615" s="41"/>
      <c r="D5615" s="41"/>
    </row>
    <row r="5616" spans="2:4" x14ac:dyDescent="0.2">
      <c r="B5616" s="41"/>
      <c r="C5616" s="41"/>
      <c r="D5616" s="41"/>
    </row>
    <row r="5617" spans="2:4" x14ac:dyDescent="0.2">
      <c r="B5617" s="41"/>
      <c r="C5617" s="41"/>
      <c r="D5617" s="41"/>
    </row>
    <row r="5618" spans="2:4" x14ac:dyDescent="0.2">
      <c r="B5618" s="41"/>
      <c r="C5618" s="41"/>
      <c r="D5618" s="41"/>
    </row>
    <row r="5619" spans="2:4" x14ac:dyDescent="0.2">
      <c r="B5619" s="41"/>
      <c r="C5619" s="41"/>
      <c r="D5619" s="41"/>
    </row>
    <row r="5620" spans="2:4" x14ac:dyDescent="0.2">
      <c r="B5620" s="41"/>
      <c r="C5620" s="41"/>
      <c r="D5620" s="41"/>
    </row>
    <row r="5621" spans="2:4" x14ac:dyDescent="0.2">
      <c r="B5621" s="41"/>
      <c r="C5621" s="41"/>
      <c r="D5621" s="41"/>
    </row>
    <row r="5622" spans="2:4" x14ac:dyDescent="0.2">
      <c r="B5622" s="41"/>
      <c r="C5622" s="41"/>
      <c r="D5622" s="41"/>
    </row>
    <row r="5623" spans="2:4" x14ac:dyDescent="0.2">
      <c r="B5623" s="41"/>
      <c r="C5623" s="41"/>
      <c r="D5623" s="41"/>
    </row>
    <row r="5624" spans="2:4" x14ac:dyDescent="0.2">
      <c r="B5624" s="41"/>
      <c r="C5624" s="41"/>
      <c r="D5624" s="41"/>
    </row>
    <row r="5625" spans="2:4" x14ac:dyDescent="0.2">
      <c r="B5625" s="41"/>
      <c r="C5625" s="41"/>
      <c r="D5625" s="41"/>
    </row>
    <row r="5626" spans="2:4" x14ac:dyDescent="0.2">
      <c r="B5626" s="41"/>
      <c r="C5626" s="41"/>
      <c r="D5626" s="41"/>
    </row>
    <row r="5627" spans="2:4" x14ac:dyDescent="0.2">
      <c r="B5627" s="41"/>
      <c r="C5627" s="41"/>
      <c r="D5627" s="41"/>
    </row>
    <row r="5628" spans="2:4" x14ac:dyDescent="0.2">
      <c r="B5628" s="41"/>
      <c r="C5628" s="41"/>
      <c r="D5628" s="41"/>
    </row>
    <row r="5629" spans="2:4" x14ac:dyDescent="0.2">
      <c r="B5629" s="41"/>
      <c r="C5629" s="41"/>
      <c r="D5629" s="41"/>
    </row>
    <row r="5630" spans="2:4" x14ac:dyDescent="0.2">
      <c r="B5630" s="41"/>
      <c r="C5630" s="41"/>
      <c r="D5630" s="41"/>
    </row>
    <row r="5631" spans="2:4" x14ac:dyDescent="0.2">
      <c r="B5631" s="41"/>
      <c r="C5631" s="41"/>
      <c r="D5631" s="41"/>
    </row>
    <row r="5632" spans="2:4" x14ac:dyDescent="0.2">
      <c r="B5632" s="41"/>
      <c r="C5632" s="41"/>
      <c r="D5632" s="41"/>
    </row>
    <row r="5633" spans="2:4" x14ac:dyDescent="0.2">
      <c r="B5633" s="41"/>
      <c r="C5633" s="41"/>
      <c r="D5633" s="41"/>
    </row>
    <row r="5634" spans="2:4" x14ac:dyDescent="0.2">
      <c r="B5634" s="41"/>
      <c r="C5634" s="41"/>
      <c r="D5634" s="41"/>
    </row>
    <row r="5635" spans="2:4" x14ac:dyDescent="0.2">
      <c r="B5635" s="41"/>
      <c r="C5635" s="41"/>
      <c r="D5635" s="41"/>
    </row>
    <row r="5636" spans="2:4" x14ac:dyDescent="0.2">
      <c r="B5636" s="41"/>
      <c r="C5636" s="41"/>
      <c r="D5636" s="41"/>
    </row>
    <row r="5637" spans="2:4" x14ac:dyDescent="0.2">
      <c r="B5637" s="41"/>
      <c r="C5637" s="41"/>
      <c r="D5637" s="41"/>
    </row>
    <row r="5638" spans="2:4" x14ac:dyDescent="0.2">
      <c r="B5638" s="41"/>
      <c r="C5638" s="41"/>
      <c r="D5638" s="41"/>
    </row>
    <row r="5639" spans="2:4" x14ac:dyDescent="0.2">
      <c r="B5639" s="41"/>
      <c r="C5639" s="41"/>
      <c r="D5639" s="41"/>
    </row>
    <row r="5640" spans="2:4" x14ac:dyDescent="0.2">
      <c r="B5640" s="41"/>
      <c r="C5640" s="41"/>
      <c r="D5640" s="41"/>
    </row>
    <row r="5641" spans="2:4" x14ac:dyDescent="0.2">
      <c r="B5641" s="41"/>
      <c r="C5641" s="41"/>
      <c r="D5641" s="41"/>
    </row>
    <row r="5642" spans="2:4" x14ac:dyDescent="0.2">
      <c r="B5642" s="41"/>
      <c r="C5642" s="41"/>
      <c r="D5642" s="41"/>
    </row>
    <row r="5643" spans="2:4" x14ac:dyDescent="0.2">
      <c r="B5643" s="41"/>
      <c r="C5643" s="41"/>
      <c r="D5643" s="41"/>
    </row>
    <row r="5644" spans="2:4" x14ac:dyDescent="0.2">
      <c r="B5644" s="41"/>
      <c r="C5644" s="41"/>
      <c r="D5644" s="41"/>
    </row>
    <row r="5645" spans="2:4" x14ac:dyDescent="0.2">
      <c r="B5645" s="41"/>
      <c r="C5645" s="41"/>
      <c r="D5645" s="41"/>
    </row>
    <row r="5646" spans="2:4" x14ac:dyDescent="0.2">
      <c r="B5646" s="41"/>
      <c r="C5646" s="41"/>
      <c r="D5646" s="41"/>
    </row>
    <row r="5647" spans="2:4" x14ac:dyDescent="0.2">
      <c r="B5647" s="41"/>
      <c r="C5647" s="41"/>
      <c r="D5647" s="41"/>
    </row>
    <row r="5648" spans="2:4" x14ac:dyDescent="0.2">
      <c r="B5648" s="41"/>
      <c r="C5648" s="41"/>
      <c r="D5648" s="41"/>
    </row>
    <row r="5649" spans="2:4" x14ac:dyDescent="0.2">
      <c r="B5649" s="41"/>
      <c r="C5649" s="41"/>
      <c r="D5649" s="41"/>
    </row>
    <row r="5650" spans="2:4" x14ac:dyDescent="0.2">
      <c r="B5650" s="41"/>
      <c r="C5650" s="41"/>
      <c r="D5650" s="41"/>
    </row>
    <row r="5651" spans="2:4" x14ac:dyDescent="0.2">
      <c r="B5651" s="41"/>
      <c r="C5651" s="41"/>
      <c r="D5651" s="41"/>
    </row>
    <row r="5652" spans="2:4" x14ac:dyDescent="0.2">
      <c r="B5652" s="41"/>
      <c r="C5652" s="41"/>
      <c r="D5652" s="41"/>
    </row>
    <row r="5653" spans="2:4" x14ac:dyDescent="0.2">
      <c r="B5653" s="41"/>
      <c r="C5653" s="41"/>
      <c r="D5653" s="41"/>
    </row>
    <row r="5654" spans="2:4" x14ac:dyDescent="0.2">
      <c r="B5654" s="41"/>
      <c r="C5654" s="41"/>
      <c r="D5654" s="41"/>
    </row>
    <row r="5655" spans="2:4" x14ac:dyDescent="0.2">
      <c r="B5655" s="41"/>
      <c r="C5655" s="41"/>
      <c r="D5655" s="41"/>
    </row>
    <row r="5656" spans="2:4" x14ac:dyDescent="0.2">
      <c r="B5656" s="41"/>
      <c r="C5656" s="41"/>
      <c r="D5656" s="41"/>
    </row>
    <row r="5657" spans="2:4" x14ac:dyDescent="0.2">
      <c r="B5657" s="41"/>
      <c r="C5657" s="41"/>
      <c r="D5657" s="41"/>
    </row>
    <row r="5658" spans="2:4" x14ac:dyDescent="0.2">
      <c r="B5658" s="41"/>
      <c r="C5658" s="41"/>
      <c r="D5658" s="41"/>
    </row>
    <row r="5659" spans="2:4" x14ac:dyDescent="0.2">
      <c r="B5659" s="41"/>
      <c r="C5659" s="41"/>
      <c r="D5659" s="41"/>
    </row>
    <row r="5660" spans="2:4" x14ac:dyDescent="0.2">
      <c r="B5660" s="41"/>
      <c r="C5660" s="41"/>
      <c r="D5660" s="41"/>
    </row>
    <row r="5661" spans="2:4" x14ac:dyDescent="0.2">
      <c r="B5661" s="41"/>
      <c r="C5661" s="41"/>
      <c r="D5661" s="41"/>
    </row>
    <row r="5662" spans="2:4" x14ac:dyDescent="0.2">
      <c r="B5662" s="41"/>
      <c r="C5662" s="41"/>
      <c r="D5662" s="41"/>
    </row>
    <row r="5663" spans="2:4" x14ac:dyDescent="0.2">
      <c r="B5663" s="41"/>
      <c r="C5663" s="41"/>
      <c r="D5663" s="41"/>
    </row>
    <row r="5664" spans="2:4" x14ac:dyDescent="0.2">
      <c r="B5664" s="41"/>
      <c r="C5664" s="41"/>
      <c r="D5664" s="41"/>
    </row>
    <row r="5665" spans="2:4" x14ac:dyDescent="0.2">
      <c r="B5665" s="41"/>
      <c r="C5665" s="41"/>
      <c r="D5665" s="41"/>
    </row>
    <row r="5666" spans="2:4" x14ac:dyDescent="0.2">
      <c r="B5666" s="41"/>
      <c r="C5666" s="41"/>
      <c r="D5666" s="41"/>
    </row>
    <row r="5667" spans="2:4" x14ac:dyDescent="0.2">
      <c r="B5667" s="41"/>
      <c r="C5667" s="41"/>
      <c r="D5667" s="41"/>
    </row>
    <row r="5668" spans="2:4" x14ac:dyDescent="0.2">
      <c r="B5668" s="41"/>
      <c r="C5668" s="41"/>
      <c r="D5668" s="41"/>
    </row>
    <row r="5669" spans="2:4" x14ac:dyDescent="0.2">
      <c r="B5669" s="41"/>
      <c r="C5669" s="41"/>
      <c r="D5669" s="41"/>
    </row>
    <row r="5670" spans="2:4" x14ac:dyDescent="0.2">
      <c r="B5670" s="41"/>
      <c r="C5670" s="41"/>
      <c r="D5670" s="41"/>
    </row>
    <row r="5671" spans="2:4" x14ac:dyDescent="0.2">
      <c r="B5671" s="41"/>
      <c r="C5671" s="41"/>
      <c r="D5671" s="41"/>
    </row>
    <row r="5672" spans="2:4" x14ac:dyDescent="0.2">
      <c r="B5672" s="41"/>
      <c r="C5672" s="41"/>
      <c r="D5672" s="41"/>
    </row>
    <row r="5673" spans="2:4" x14ac:dyDescent="0.2">
      <c r="B5673" s="41"/>
      <c r="C5673" s="41"/>
      <c r="D5673" s="41"/>
    </row>
    <row r="5674" spans="2:4" x14ac:dyDescent="0.2">
      <c r="B5674" s="41"/>
      <c r="C5674" s="41"/>
      <c r="D5674" s="41"/>
    </row>
    <row r="5675" spans="2:4" x14ac:dyDescent="0.2">
      <c r="B5675" s="41"/>
      <c r="C5675" s="41"/>
      <c r="D5675" s="41"/>
    </row>
    <row r="5676" spans="2:4" x14ac:dyDescent="0.2">
      <c r="B5676" s="41"/>
      <c r="C5676" s="41"/>
      <c r="D5676" s="41"/>
    </row>
    <row r="5677" spans="2:4" x14ac:dyDescent="0.2">
      <c r="B5677" s="41"/>
      <c r="C5677" s="41"/>
      <c r="D5677" s="41"/>
    </row>
    <row r="5678" spans="2:4" x14ac:dyDescent="0.2">
      <c r="B5678" s="41"/>
      <c r="C5678" s="41"/>
      <c r="D5678" s="41"/>
    </row>
    <row r="5679" spans="2:4" x14ac:dyDescent="0.2">
      <c r="B5679" s="41"/>
      <c r="C5679" s="41"/>
      <c r="D5679" s="41"/>
    </row>
    <row r="5680" spans="2:4" x14ac:dyDescent="0.2">
      <c r="B5680" s="41"/>
      <c r="C5680" s="41"/>
      <c r="D5680" s="41"/>
    </row>
    <row r="5681" spans="2:4" x14ac:dyDescent="0.2">
      <c r="B5681" s="41"/>
      <c r="C5681" s="41"/>
      <c r="D5681" s="41"/>
    </row>
    <row r="5682" spans="2:4" x14ac:dyDescent="0.2">
      <c r="B5682" s="41"/>
      <c r="C5682" s="41"/>
      <c r="D5682" s="41"/>
    </row>
    <row r="5683" spans="2:4" x14ac:dyDescent="0.2">
      <c r="B5683" s="41"/>
      <c r="C5683" s="41"/>
      <c r="D5683" s="41"/>
    </row>
    <row r="5684" spans="2:4" x14ac:dyDescent="0.2">
      <c r="B5684" s="41"/>
      <c r="C5684" s="41"/>
      <c r="D5684" s="41"/>
    </row>
    <row r="5685" spans="2:4" x14ac:dyDescent="0.2">
      <c r="B5685" s="41"/>
      <c r="C5685" s="41"/>
      <c r="D5685" s="41"/>
    </row>
    <row r="5686" spans="2:4" x14ac:dyDescent="0.2">
      <c r="B5686" s="41"/>
      <c r="C5686" s="41"/>
      <c r="D5686" s="41"/>
    </row>
    <row r="5687" spans="2:4" x14ac:dyDescent="0.2">
      <c r="B5687" s="41"/>
      <c r="C5687" s="41"/>
      <c r="D5687" s="41"/>
    </row>
    <row r="5688" spans="2:4" x14ac:dyDescent="0.2">
      <c r="B5688" s="41"/>
      <c r="C5688" s="41"/>
      <c r="D5688" s="41"/>
    </row>
    <row r="5689" spans="2:4" x14ac:dyDescent="0.2">
      <c r="B5689" s="41"/>
      <c r="C5689" s="41"/>
      <c r="D5689" s="41"/>
    </row>
    <row r="5690" spans="2:4" x14ac:dyDescent="0.2">
      <c r="B5690" s="41"/>
      <c r="C5690" s="41"/>
      <c r="D5690" s="41"/>
    </row>
    <row r="5691" spans="2:4" x14ac:dyDescent="0.2">
      <c r="B5691" s="41"/>
      <c r="C5691" s="41"/>
      <c r="D5691" s="41"/>
    </row>
    <row r="5692" spans="2:4" x14ac:dyDescent="0.2">
      <c r="B5692" s="41"/>
      <c r="C5692" s="41"/>
      <c r="D5692" s="41"/>
    </row>
    <row r="5693" spans="2:4" x14ac:dyDescent="0.2">
      <c r="B5693" s="41"/>
      <c r="C5693" s="41"/>
      <c r="D5693" s="41"/>
    </row>
    <row r="5694" spans="2:4" x14ac:dyDescent="0.2">
      <c r="B5694" s="41"/>
      <c r="C5694" s="41"/>
      <c r="D5694" s="41"/>
    </row>
    <row r="5695" spans="2:4" x14ac:dyDescent="0.2">
      <c r="B5695" s="41"/>
      <c r="C5695" s="41"/>
      <c r="D5695" s="41"/>
    </row>
    <row r="5696" spans="2:4" x14ac:dyDescent="0.2">
      <c r="B5696" s="41"/>
      <c r="C5696" s="41"/>
      <c r="D5696" s="41"/>
    </row>
    <row r="5697" spans="2:4" x14ac:dyDescent="0.2">
      <c r="B5697" s="41"/>
      <c r="C5697" s="41"/>
      <c r="D5697" s="41"/>
    </row>
    <row r="5698" spans="2:4" x14ac:dyDescent="0.2">
      <c r="B5698" s="41"/>
      <c r="C5698" s="41"/>
      <c r="D5698" s="41"/>
    </row>
    <row r="5699" spans="2:4" x14ac:dyDescent="0.2">
      <c r="B5699" s="41"/>
      <c r="C5699" s="41"/>
      <c r="D5699" s="41"/>
    </row>
    <row r="5700" spans="2:4" x14ac:dyDescent="0.2">
      <c r="B5700" s="41"/>
      <c r="C5700" s="41"/>
      <c r="D5700" s="41"/>
    </row>
    <row r="5701" spans="2:4" x14ac:dyDescent="0.2">
      <c r="B5701" s="41"/>
      <c r="C5701" s="41"/>
      <c r="D5701" s="41"/>
    </row>
    <row r="5702" spans="2:4" x14ac:dyDescent="0.2">
      <c r="B5702" s="41"/>
      <c r="C5702" s="41"/>
      <c r="D5702" s="41"/>
    </row>
    <row r="5703" spans="2:4" x14ac:dyDescent="0.2">
      <c r="B5703" s="41"/>
      <c r="C5703" s="41"/>
      <c r="D5703" s="41"/>
    </row>
    <row r="5704" spans="2:4" x14ac:dyDescent="0.2">
      <c r="B5704" s="41"/>
      <c r="C5704" s="41"/>
      <c r="D5704" s="41"/>
    </row>
    <row r="5705" spans="2:4" x14ac:dyDescent="0.2">
      <c r="B5705" s="41"/>
      <c r="C5705" s="41"/>
      <c r="D5705" s="41"/>
    </row>
    <row r="5706" spans="2:4" x14ac:dyDescent="0.2">
      <c r="B5706" s="41"/>
      <c r="C5706" s="41"/>
      <c r="D5706" s="41"/>
    </row>
    <row r="5707" spans="2:4" x14ac:dyDescent="0.2">
      <c r="B5707" s="41"/>
      <c r="C5707" s="41"/>
      <c r="D5707" s="41"/>
    </row>
    <row r="5708" spans="2:4" x14ac:dyDescent="0.2">
      <c r="B5708" s="41"/>
      <c r="C5708" s="41"/>
      <c r="D5708" s="41"/>
    </row>
    <row r="5709" spans="2:4" x14ac:dyDescent="0.2">
      <c r="B5709" s="41"/>
      <c r="C5709" s="41"/>
      <c r="D5709" s="41"/>
    </row>
    <row r="5710" spans="2:4" x14ac:dyDescent="0.2">
      <c r="B5710" s="41"/>
      <c r="C5710" s="41"/>
      <c r="D5710" s="41"/>
    </row>
    <row r="5711" spans="2:4" x14ac:dyDescent="0.2">
      <c r="B5711" s="41"/>
      <c r="C5711" s="41"/>
      <c r="D5711" s="41"/>
    </row>
    <row r="5712" spans="2:4" x14ac:dyDescent="0.2">
      <c r="B5712" s="41"/>
      <c r="C5712" s="41"/>
      <c r="D5712" s="41"/>
    </row>
    <row r="5713" spans="2:4" x14ac:dyDescent="0.2">
      <c r="B5713" s="41"/>
      <c r="C5713" s="41"/>
      <c r="D5713" s="41"/>
    </row>
    <row r="5714" spans="2:4" x14ac:dyDescent="0.2">
      <c r="B5714" s="41"/>
      <c r="C5714" s="41"/>
      <c r="D5714" s="41"/>
    </row>
    <row r="5715" spans="2:4" x14ac:dyDescent="0.2">
      <c r="B5715" s="41"/>
      <c r="C5715" s="41"/>
      <c r="D5715" s="41"/>
    </row>
    <row r="5716" spans="2:4" x14ac:dyDescent="0.2">
      <c r="B5716" s="41"/>
      <c r="C5716" s="41"/>
      <c r="D5716" s="41"/>
    </row>
    <row r="5717" spans="2:4" x14ac:dyDescent="0.2">
      <c r="B5717" s="41"/>
      <c r="C5717" s="41"/>
      <c r="D5717" s="41"/>
    </row>
    <row r="5718" spans="2:4" x14ac:dyDescent="0.2">
      <c r="B5718" s="41"/>
      <c r="C5718" s="41"/>
      <c r="D5718" s="41"/>
    </row>
    <row r="5719" spans="2:4" x14ac:dyDescent="0.2">
      <c r="B5719" s="41"/>
      <c r="C5719" s="41"/>
      <c r="D5719" s="41"/>
    </row>
    <row r="5720" spans="2:4" x14ac:dyDescent="0.2">
      <c r="B5720" s="41"/>
      <c r="C5720" s="41"/>
      <c r="D5720" s="41"/>
    </row>
    <row r="5721" spans="2:4" x14ac:dyDescent="0.2">
      <c r="B5721" s="41"/>
      <c r="C5721" s="41"/>
      <c r="D5721" s="41"/>
    </row>
    <row r="5722" spans="2:4" x14ac:dyDescent="0.2">
      <c r="B5722" s="41"/>
      <c r="C5722" s="41"/>
      <c r="D5722" s="41"/>
    </row>
    <row r="5723" spans="2:4" x14ac:dyDescent="0.2">
      <c r="B5723" s="41"/>
      <c r="C5723" s="41"/>
      <c r="D5723" s="41"/>
    </row>
    <row r="5724" spans="2:4" x14ac:dyDescent="0.2">
      <c r="B5724" s="41"/>
      <c r="C5724" s="41"/>
      <c r="D5724" s="41"/>
    </row>
    <row r="5725" spans="2:4" x14ac:dyDescent="0.2">
      <c r="B5725" s="41"/>
      <c r="C5725" s="41"/>
      <c r="D5725" s="41"/>
    </row>
    <row r="5726" spans="2:4" x14ac:dyDescent="0.2">
      <c r="B5726" s="41"/>
      <c r="C5726" s="41"/>
      <c r="D5726" s="41"/>
    </row>
    <row r="5727" spans="2:4" x14ac:dyDescent="0.2">
      <c r="B5727" s="41"/>
      <c r="C5727" s="41"/>
      <c r="D5727" s="41"/>
    </row>
    <row r="5728" spans="2:4" x14ac:dyDescent="0.2">
      <c r="B5728" s="41"/>
      <c r="C5728" s="41"/>
      <c r="D5728" s="41"/>
    </row>
    <row r="5729" spans="2:4" x14ac:dyDescent="0.2">
      <c r="B5729" s="41"/>
      <c r="C5729" s="41"/>
      <c r="D5729" s="41"/>
    </row>
    <row r="5730" spans="2:4" x14ac:dyDescent="0.2">
      <c r="B5730" s="41"/>
      <c r="C5730" s="41"/>
      <c r="D5730" s="41"/>
    </row>
    <row r="5731" spans="2:4" x14ac:dyDescent="0.2">
      <c r="B5731" s="41"/>
      <c r="C5731" s="41"/>
      <c r="D5731" s="41"/>
    </row>
    <row r="5732" spans="2:4" x14ac:dyDescent="0.2">
      <c r="B5732" s="41"/>
      <c r="C5732" s="41"/>
      <c r="D5732" s="41"/>
    </row>
    <row r="5733" spans="2:4" x14ac:dyDescent="0.2">
      <c r="B5733" s="41"/>
      <c r="C5733" s="41"/>
      <c r="D5733" s="41"/>
    </row>
    <row r="5734" spans="2:4" x14ac:dyDescent="0.2">
      <c r="B5734" s="41"/>
      <c r="C5734" s="41"/>
      <c r="D5734" s="41"/>
    </row>
    <row r="5735" spans="2:4" x14ac:dyDescent="0.2">
      <c r="B5735" s="41"/>
      <c r="C5735" s="41"/>
      <c r="D5735" s="41"/>
    </row>
    <row r="5736" spans="2:4" x14ac:dyDescent="0.2">
      <c r="B5736" s="41"/>
      <c r="C5736" s="41"/>
      <c r="D5736" s="41"/>
    </row>
    <row r="5737" spans="2:4" x14ac:dyDescent="0.2">
      <c r="B5737" s="41"/>
      <c r="C5737" s="41"/>
      <c r="D5737" s="41"/>
    </row>
    <row r="5738" spans="2:4" x14ac:dyDescent="0.2">
      <c r="B5738" s="41"/>
      <c r="C5738" s="41"/>
      <c r="D5738" s="41"/>
    </row>
    <row r="5739" spans="2:4" x14ac:dyDescent="0.2">
      <c r="B5739" s="41"/>
      <c r="C5739" s="41"/>
      <c r="D5739" s="41"/>
    </row>
    <row r="5740" spans="2:4" x14ac:dyDescent="0.2">
      <c r="B5740" s="41"/>
      <c r="C5740" s="41"/>
      <c r="D5740" s="41"/>
    </row>
    <row r="5741" spans="2:4" x14ac:dyDescent="0.2">
      <c r="B5741" s="41"/>
      <c r="C5741" s="41"/>
      <c r="D5741" s="41"/>
    </row>
    <row r="5742" spans="2:4" x14ac:dyDescent="0.2">
      <c r="B5742" s="41"/>
      <c r="C5742" s="41"/>
      <c r="D5742" s="41"/>
    </row>
    <row r="5743" spans="2:4" x14ac:dyDescent="0.2">
      <c r="B5743" s="41"/>
      <c r="C5743" s="41"/>
      <c r="D5743" s="41"/>
    </row>
    <row r="5744" spans="2:4" x14ac:dyDescent="0.2">
      <c r="B5744" s="41"/>
      <c r="C5744" s="41"/>
      <c r="D5744" s="41"/>
    </row>
    <row r="5745" spans="2:4" x14ac:dyDescent="0.2">
      <c r="B5745" s="41"/>
      <c r="C5745" s="41"/>
      <c r="D5745" s="41"/>
    </row>
    <row r="5746" spans="2:4" x14ac:dyDescent="0.2">
      <c r="B5746" s="41"/>
      <c r="C5746" s="41"/>
      <c r="D5746" s="41"/>
    </row>
    <row r="5747" spans="2:4" x14ac:dyDescent="0.2">
      <c r="B5747" s="41"/>
      <c r="C5747" s="41"/>
      <c r="D5747" s="41"/>
    </row>
    <row r="5748" spans="2:4" x14ac:dyDescent="0.2">
      <c r="B5748" s="41"/>
      <c r="C5748" s="41"/>
      <c r="D5748" s="41"/>
    </row>
    <row r="5749" spans="2:4" x14ac:dyDescent="0.2">
      <c r="B5749" s="41"/>
      <c r="C5749" s="41"/>
      <c r="D5749" s="41"/>
    </row>
    <row r="5750" spans="2:4" x14ac:dyDescent="0.2">
      <c r="B5750" s="41"/>
      <c r="C5750" s="41"/>
      <c r="D5750" s="41"/>
    </row>
    <row r="5751" spans="2:4" x14ac:dyDescent="0.2">
      <c r="B5751" s="41"/>
      <c r="C5751" s="41"/>
      <c r="D5751" s="41"/>
    </row>
    <row r="5752" spans="2:4" x14ac:dyDescent="0.2">
      <c r="B5752" s="41"/>
      <c r="C5752" s="41"/>
      <c r="D5752" s="41"/>
    </row>
    <row r="5753" spans="2:4" x14ac:dyDescent="0.2">
      <c r="B5753" s="41"/>
      <c r="C5753" s="41"/>
      <c r="D5753" s="41"/>
    </row>
    <row r="5754" spans="2:4" x14ac:dyDescent="0.2">
      <c r="B5754" s="41"/>
      <c r="C5754" s="41"/>
      <c r="D5754" s="41"/>
    </row>
    <row r="5755" spans="2:4" x14ac:dyDescent="0.2">
      <c r="B5755" s="41"/>
      <c r="C5755" s="41"/>
      <c r="D5755" s="41"/>
    </row>
    <row r="5756" spans="2:4" x14ac:dyDescent="0.2">
      <c r="B5756" s="41"/>
      <c r="C5756" s="41"/>
      <c r="D5756" s="41"/>
    </row>
    <row r="5757" spans="2:4" x14ac:dyDescent="0.2">
      <c r="B5757" s="41"/>
      <c r="C5757" s="41"/>
      <c r="D5757" s="41"/>
    </row>
    <row r="5758" spans="2:4" x14ac:dyDescent="0.2">
      <c r="B5758" s="41"/>
      <c r="C5758" s="41"/>
      <c r="D5758" s="41"/>
    </row>
    <row r="5759" spans="2:4" x14ac:dyDescent="0.2">
      <c r="B5759" s="41"/>
      <c r="C5759" s="41"/>
      <c r="D5759" s="41"/>
    </row>
    <row r="5760" spans="2:4" x14ac:dyDescent="0.2">
      <c r="B5760" s="41"/>
      <c r="C5760" s="41"/>
      <c r="D5760" s="41"/>
    </row>
    <row r="5761" spans="2:4" x14ac:dyDescent="0.2">
      <c r="B5761" s="41"/>
      <c r="C5761" s="41"/>
      <c r="D5761" s="41"/>
    </row>
    <row r="5762" spans="2:4" x14ac:dyDescent="0.2">
      <c r="B5762" s="41"/>
      <c r="C5762" s="41"/>
      <c r="D5762" s="41"/>
    </row>
    <row r="5763" spans="2:4" x14ac:dyDescent="0.2">
      <c r="B5763" s="41"/>
      <c r="C5763" s="41"/>
      <c r="D5763" s="41"/>
    </row>
    <row r="5764" spans="2:4" x14ac:dyDescent="0.2">
      <c r="B5764" s="41"/>
      <c r="C5764" s="41"/>
      <c r="D5764" s="41"/>
    </row>
    <row r="5765" spans="2:4" x14ac:dyDescent="0.2">
      <c r="B5765" s="41"/>
      <c r="C5765" s="41"/>
      <c r="D5765" s="41"/>
    </row>
    <row r="5766" spans="2:4" x14ac:dyDescent="0.2">
      <c r="B5766" s="41"/>
      <c r="C5766" s="41"/>
      <c r="D5766" s="41"/>
    </row>
    <row r="5767" spans="2:4" x14ac:dyDescent="0.2">
      <c r="B5767" s="41"/>
      <c r="C5767" s="41"/>
      <c r="D5767" s="41"/>
    </row>
    <row r="5768" spans="2:4" x14ac:dyDescent="0.2">
      <c r="B5768" s="41"/>
      <c r="C5768" s="41"/>
      <c r="D5768" s="41"/>
    </row>
    <row r="5769" spans="2:4" x14ac:dyDescent="0.2">
      <c r="B5769" s="41"/>
      <c r="C5769" s="41"/>
      <c r="D5769" s="41"/>
    </row>
    <row r="5770" spans="2:4" x14ac:dyDescent="0.2">
      <c r="B5770" s="41"/>
      <c r="C5770" s="41"/>
      <c r="D5770" s="41"/>
    </row>
    <row r="5771" spans="2:4" x14ac:dyDescent="0.2">
      <c r="B5771" s="41"/>
      <c r="C5771" s="41"/>
      <c r="D5771" s="41"/>
    </row>
    <row r="5772" spans="2:4" x14ac:dyDescent="0.2">
      <c r="B5772" s="41"/>
      <c r="C5772" s="41"/>
      <c r="D5772" s="41"/>
    </row>
    <row r="5773" spans="2:4" x14ac:dyDescent="0.2">
      <c r="B5773" s="41"/>
      <c r="C5773" s="41"/>
      <c r="D5773" s="41"/>
    </row>
    <row r="5774" spans="2:4" x14ac:dyDescent="0.2">
      <c r="B5774" s="41"/>
      <c r="C5774" s="41"/>
      <c r="D5774" s="41"/>
    </row>
    <row r="5775" spans="2:4" x14ac:dyDescent="0.2">
      <c r="B5775" s="41"/>
      <c r="C5775" s="41"/>
      <c r="D5775" s="41"/>
    </row>
    <row r="5776" spans="2:4" x14ac:dyDescent="0.2">
      <c r="B5776" s="41"/>
      <c r="C5776" s="41"/>
      <c r="D5776" s="41"/>
    </row>
    <row r="5777" spans="2:4" x14ac:dyDescent="0.2">
      <c r="B5777" s="41"/>
      <c r="C5777" s="41"/>
      <c r="D5777" s="41"/>
    </row>
    <row r="5778" spans="2:4" x14ac:dyDescent="0.2">
      <c r="B5778" s="41"/>
      <c r="C5778" s="41"/>
      <c r="D5778" s="41"/>
    </row>
    <row r="5779" spans="2:4" x14ac:dyDescent="0.2">
      <c r="B5779" s="41"/>
      <c r="C5779" s="41"/>
      <c r="D5779" s="41"/>
    </row>
    <row r="5780" spans="2:4" x14ac:dyDescent="0.2">
      <c r="B5780" s="41"/>
      <c r="C5780" s="41"/>
      <c r="D5780" s="41"/>
    </row>
    <row r="5781" spans="2:4" x14ac:dyDescent="0.2">
      <c r="B5781" s="41"/>
      <c r="C5781" s="41"/>
      <c r="D5781" s="41"/>
    </row>
    <row r="5782" spans="2:4" x14ac:dyDescent="0.2">
      <c r="B5782" s="41"/>
      <c r="C5782" s="41"/>
      <c r="D5782" s="41"/>
    </row>
    <row r="5783" spans="2:4" x14ac:dyDescent="0.2">
      <c r="B5783" s="41"/>
      <c r="C5783" s="41"/>
      <c r="D5783" s="41"/>
    </row>
    <row r="5784" spans="2:4" x14ac:dyDescent="0.2">
      <c r="B5784" s="41"/>
      <c r="C5784" s="41"/>
      <c r="D5784" s="41"/>
    </row>
    <row r="5785" spans="2:4" x14ac:dyDescent="0.2">
      <c r="B5785" s="41"/>
      <c r="C5785" s="41"/>
      <c r="D5785" s="41"/>
    </row>
    <row r="5786" spans="2:4" x14ac:dyDescent="0.2">
      <c r="B5786" s="41"/>
      <c r="C5786" s="41"/>
      <c r="D5786" s="41"/>
    </row>
    <row r="5787" spans="2:4" x14ac:dyDescent="0.2">
      <c r="B5787" s="41"/>
      <c r="C5787" s="41"/>
      <c r="D5787" s="41"/>
    </row>
    <row r="5788" spans="2:4" x14ac:dyDescent="0.2">
      <c r="B5788" s="41"/>
      <c r="C5788" s="41"/>
      <c r="D5788" s="41"/>
    </row>
    <row r="5789" spans="2:4" x14ac:dyDescent="0.2">
      <c r="B5789" s="41"/>
      <c r="C5789" s="41"/>
      <c r="D5789" s="41"/>
    </row>
    <row r="5790" spans="2:4" x14ac:dyDescent="0.2">
      <c r="B5790" s="41"/>
      <c r="C5790" s="41"/>
      <c r="D5790" s="41"/>
    </row>
    <row r="5791" spans="2:4" x14ac:dyDescent="0.2">
      <c r="B5791" s="41"/>
      <c r="C5791" s="41"/>
      <c r="D5791" s="41"/>
    </row>
    <row r="5792" spans="2:4" x14ac:dyDescent="0.2">
      <c r="B5792" s="41"/>
      <c r="C5792" s="41"/>
      <c r="D5792" s="41"/>
    </row>
    <row r="5793" spans="2:4" x14ac:dyDescent="0.2">
      <c r="B5793" s="41"/>
      <c r="C5793" s="41"/>
      <c r="D5793" s="41"/>
    </row>
    <row r="5794" spans="2:4" x14ac:dyDescent="0.2">
      <c r="B5794" s="41"/>
      <c r="C5794" s="41"/>
      <c r="D5794" s="41"/>
    </row>
    <row r="5795" spans="2:4" x14ac:dyDescent="0.2">
      <c r="B5795" s="41"/>
      <c r="C5795" s="41"/>
      <c r="D5795" s="41"/>
    </row>
    <row r="5796" spans="2:4" x14ac:dyDescent="0.2">
      <c r="B5796" s="41"/>
      <c r="C5796" s="41"/>
      <c r="D5796" s="41"/>
    </row>
    <row r="5797" spans="2:4" x14ac:dyDescent="0.2">
      <c r="B5797" s="41"/>
      <c r="C5797" s="41"/>
      <c r="D5797" s="41"/>
    </row>
    <row r="5798" spans="2:4" x14ac:dyDescent="0.2">
      <c r="B5798" s="41"/>
      <c r="C5798" s="41"/>
      <c r="D5798" s="41"/>
    </row>
    <row r="5799" spans="2:4" x14ac:dyDescent="0.2">
      <c r="B5799" s="41"/>
      <c r="C5799" s="41"/>
      <c r="D5799" s="41"/>
    </row>
    <row r="5800" spans="2:4" x14ac:dyDescent="0.2">
      <c r="B5800" s="41"/>
      <c r="C5800" s="41"/>
      <c r="D5800" s="41"/>
    </row>
    <row r="5801" spans="2:4" x14ac:dyDescent="0.2">
      <c r="B5801" s="41"/>
      <c r="C5801" s="41"/>
      <c r="D5801" s="41"/>
    </row>
    <row r="5802" spans="2:4" x14ac:dyDescent="0.2">
      <c r="B5802" s="41"/>
      <c r="C5802" s="41"/>
      <c r="D5802" s="41"/>
    </row>
    <row r="5803" spans="2:4" x14ac:dyDescent="0.2">
      <c r="B5803" s="41"/>
      <c r="C5803" s="41"/>
      <c r="D5803" s="41"/>
    </row>
    <row r="5804" spans="2:4" x14ac:dyDescent="0.2">
      <c r="B5804" s="41"/>
      <c r="C5804" s="41"/>
      <c r="D5804" s="41"/>
    </row>
    <row r="5805" spans="2:4" x14ac:dyDescent="0.2">
      <c r="B5805" s="41"/>
      <c r="C5805" s="41"/>
      <c r="D5805" s="41"/>
    </row>
    <row r="5806" spans="2:4" x14ac:dyDescent="0.2">
      <c r="B5806" s="41"/>
      <c r="C5806" s="41"/>
      <c r="D5806" s="41"/>
    </row>
    <row r="5807" spans="2:4" x14ac:dyDescent="0.2">
      <c r="B5807" s="41"/>
      <c r="C5807" s="41"/>
      <c r="D5807" s="41"/>
    </row>
    <row r="5808" spans="2:4" x14ac:dyDescent="0.2">
      <c r="B5808" s="41"/>
      <c r="C5808" s="41"/>
      <c r="D5808" s="41"/>
    </row>
    <row r="5809" spans="2:4" x14ac:dyDescent="0.2">
      <c r="B5809" s="41"/>
      <c r="C5809" s="41"/>
      <c r="D5809" s="41"/>
    </row>
    <row r="5810" spans="2:4" x14ac:dyDescent="0.2">
      <c r="B5810" s="41"/>
      <c r="C5810" s="41"/>
      <c r="D5810" s="41"/>
    </row>
    <row r="5811" spans="2:4" x14ac:dyDescent="0.2">
      <c r="B5811" s="41"/>
      <c r="C5811" s="41"/>
      <c r="D5811" s="41"/>
    </row>
    <row r="5812" spans="2:4" x14ac:dyDescent="0.2">
      <c r="B5812" s="41"/>
      <c r="C5812" s="41"/>
      <c r="D5812" s="41"/>
    </row>
    <row r="5813" spans="2:4" x14ac:dyDescent="0.2">
      <c r="B5813" s="41"/>
      <c r="C5813" s="41"/>
      <c r="D5813" s="41"/>
    </row>
    <row r="5814" spans="2:4" x14ac:dyDescent="0.2">
      <c r="B5814" s="41"/>
      <c r="C5814" s="41"/>
      <c r="D5814" s="41"/>
    </row>
    <row r="5815" spans="2:4" x14ac:dyDescent="0.2">
      <c r="B5815" s="41"/>
      <c r="C5815" s="41"/>
      <c r="D5815" s="41"/>
    </row>
    <row r="5816" spans="2:4" x14ac:dyDescent="0.2">
      <c r="B5816" s="41"/>
      <c r="C5816" s="41"/>
      <c r="D5816" s="41"/>
    </row>
    <row r="5817" spans="2:4" x14ac:dyDescent="0.2">
      <c r="B5817" s="41"/>
      <c r="C5817" s="41"/>
      <c r="D5817" s="41"/>
    </row>
    <row r="5818" spans="2:4" x14ac:dyDescent="0.2">
      <c r="B5818" s="41"/>
      <c r="C5818" s="41"/>
      <c r="D5818" s="41"/>
    </row>
    <row r="5819" spans="2:4" x14ac:dyDescent="0.2">
      <c r="B5819" s="41"/>
      <c r="C5819" s="41"/>
      <c r="D5819" s="41"/>
    </row>
    <row r="5820" spans="2:4" x14ac:dyDescent="0.2">
      <c r="B5820" s="41"/>
      <c r="C5820" s="41"/>
      <c r="D5820" s="41"/>
    </row>
    <row r="5821" spans="2:4" x14ac:dyDescent="0.2">
      <c r="B5821" s="41"/>
      <c r="C5821" s="41"/>
      <c r="D5821" s="41"/>
    </row>
    <row r="5822" spans="2:4" x14ac:dyDescent="0.2">
      <c r="B5822" s="41"/>
      <c r="C5822" s="41"/>
      <c r="D5822" s="41"/>
    </row>
    <row r="5823" spans="2:4" x14ac:dyDescent="0.2">
      <c r="B5823" s="41"/>
      <c r="C5823" s="41"/>
      <c r="D5823" s="41"/>
    </row>
    <row r="5824" spans="2:4" x14ac:dyDescent="0.2">
      <c r="B5824" s="41"/>
      <c r="C5824" s="41"/>
      <c r="D5824" s="41"/>
    </row>
    <row r="5825" spans="2:4" x14ac:dyDescent="0.2">
      <c r="B5825" s="41"/>
      <c r="C5825" s="41"/>
      <c r="D5825" s="41"/>
    </row>
    <row r="5826" spans="2:4" x14ac:dyDescent="0.2">
      <c r="B5826" s="41"/>
      <c r="C5826" s="41"/>
      <c r="D5826" s="41"/>
    </row>
    <row r="5827" spans="2:4" x14ac:dyDescent="0.2">
      <c r="B5827" s="41"/>
      <c r="C5827" s="41"/>
      <c r="D5827" s="41"/>
    </row>
    <row r="5828" spans="2:4" x14ac:dyDescent="0.2">
      <c r="B5828" s="41"/>
      <c r="C5828" s="41"/>
      <c r="D5828" s="41"/>
    </row>
    <row r="5829" spans="2:4" x14ac:dyDescent="0.2">
      <c r="B5829" s="41"/>
      <c r="C5829" s="41"/>
      <c r="D5829" s="41"/>
    </row>
    <row r="5830" spans="2:4" x14ac:dyDescent="0.2">
      <c r="B5830" s="41"/>
      <c r="C5830" s="41"/>
      <c r="D5830" s="41"/>
    </row>
    <row r="5831" spans="2:4" x14ac:dyDescent="0.2">
      <c r="B5831" s="41"/>
      <c r="C5831" s="41"/>
      <c r="D5831" s="41"/>
    </row>
    <row r="5832" spans="2:4" x14ac:dyDescent="0.2">
      <c r="B5832" s="41"/>
      <c r="C5832" s="41"/>
      <c r="D5832" s="41"/>
    </row>
    <row r="5833" spans="2:4" x14ac:dyDescent="0.2">
      <c r="B5833" s="41"/>
      <c r="C5833" s="41"/>
      <c r="D5833" s="41"/>
    </row>
    <row r="5834" spans="2:4" x14ac:dyDescent="0.2">
      <c r="B5834" s="41"/>
      <c r="C5834" s="41"/>
      <c r="D5834" s="41"/>
    </row>
    <row r="5835" spans="2:4" x14ac:dyDescent="0.2">
      <c r="B5835" s="41"/>
      <c r="C5835" s="41"/>
      <c r="D5835" s="41"/>
    </row>
    <row r="5836" spans="2:4" x14ac:dyDescent="0.2">
      <c r="B5836" s="41"/>
      <c r="C5836" s="41"/>
      <c r="D5836" s="41"/>
    </row>
    <row r="5837" spans="2:4" x14ac:dyDescent="0.2">
      <c r="B5837" s="41"/>
      <c r="C5837" s="41"/>
      <c r="D5837" s="41"/>
    </row>
    <row r="5838" spans="2:4" x14ac:dyDescent="0.2">
      <c r="B5838" s="41"/>
      <c r="C5838" s="41"/>
      <c r="D5838" s="41"/>
    </row>
    <row r="5839" spans="2:4" x14ac:dyDescent="0.2">
      <c r="B5839" s="41"/>
      <c r="C5839" s="41"/>
      <c r="D5839" s="41"/>
    </row>
    <row r="5840" spans="2:4" x14ac:dyDescent="0.2">
      <c r="B5840" s="41"/>
      <c r="C5840" s="41"/>
      <c r="D5840" s="41"/>
    </row>
    <row r="5841" spans="2:4" x14ac:dyDescent="0.2">
      <c r="B5841" s="41"/>
      <c r="C5841" s="41"/>
      <c r="D5841" s="41"/>
    </row>
    <row r="5842" spans="2:4" x14ac:dyDescent="0.2">
      <c r="B5842" s="41"/>
      <c r="C5842" s="41"/>
      <c r="D5842" s="41"/>
    </row>
    <row r="5843" spans="2:4" x14ac:dyDescent="0.2">
      <c r="B5843" s="41"/>
      <c r="C5843" s="41"/>
      <c r="D5843" s="41"/>
    </row>
    <row r="5844" spans="2:4" x14ac:dyDescent="0.2">
      <c r="B5844" s="41"/>
      <c r="C5844" s="41"/>
      <c r="D5844" s="41"/>
    </row>
    <row r="5845" spans="2:4" x14ac:dyDescent="0.2">
      <c r="B5845" s="41"/>
      <c r="C5845" s="41"/>
      <c r="D5845" s="41"/>
    </row>
    <row r="5846" spans="2:4" x14ac:dyDescent="0.2">
      <c r="B5846" s="41"/>
      <c r="C5846" s="41"/>
      <c r="D5846" s="41"/>
    </row>
    <row r="5847" spans="2:4" x14ac:dyDescent="0.2">
      <c r="B5847" s="41"/>
      <c r="C5847" s="41"/>
      <c r="D5847" s="41"/>
    </row>
    <row r="5848" spans="2:4" x14ac:dyDescent="0.2">
      <c r="B5848" s="41"/>
      <c r="C5848" s="41"/>
      <c r="D5848" s="41"/>
    </row>
    <row r="5849" spans="2:4" x14ac:dyDescent="0.2">
      <c r="B5849" s="41"/>
      <c r="C5849" s="41"/>
      <c r="D5849" s="41"/>
    </row>
    <row r="5850" spans="2:4" x14ac:dyDescent="0.2">
      <c r="B5850" s="41"/>
      <c r="C5850" s="41"/>
      <c r="D5850" s="41"/>
    </row>
    <row r="5851" spans="2:4" x14ac:dyDescent="0.2">
      <c r="B5851" s="41"/>
      <c r="C5851" s="41"/>
      <c r="D5851" s="41"/>
    </row>
    <row r="5852" spans="2:4" x14ac:dyDescent="0.2">
      <c r="B5852" s="41"/>
      <c r="C5852" s="41"/>
      <c r="D5852" s="41"/>
    </row>
    <row r="5853" spans="2:4" x14ac:dyDescent="0.2">
      <c r="B5853" s="41"/>
      <c r="C5853" s="41"/>
      <c r="D5853" s="41"/>
    </row>
    <row r="5854" spans="2:4" x14ac:dyDescent="0.2">
      <c r="B5854" s="41"/>
      <c r="C5854" s="41"/>
      <c r="D5854" s="41"/>
    </row>
    <row r="5855" spans="2:4" x14ac:dyDescent="0.2">
      <c r="B5855" s="41"/>
      <c r="C5855" s="41"/>
      <c r="D5855" s="41"/>
    </row>
    <row r="5856" spans="2:4" x14ac:dyDescent="0.2">
      <c r="B5856" s="41"/>
      <c r="C5856" s="41"/>
      <c r="D5856" s="41"/>
    </row>
    <row r="5857" spans="2:4" x14ac:dyDescent="0.2">
      <c r="B5857" s="41"/>
      <c r="C5857" s="41"/>
      <c r="D5857" s="41"/>
    </row>
    <row r="5858" spans="2:4" x14ac:dyDescent="0.2">
      <c r="B5858" s="41"/>
      <c r="C5858" s="41"/>
      <c r="D5858" s="41"/>
    </row>
    <row r="5859" spans="2:4" x14ac:dyDescent="0.2">
      <c r="B5859" s="41"/>
      <c r="C5859" s="41"/>
      <c r="D5859" s="41"/>
    </row>
    <row r="5860" spans="2:4" x14ac:dyDescent="0.2">
      <c r="B5860" s="41"/>
      <c r="C5860" s="41"/>
      <c r="D5860" s="41"/>
    </row>
    <row r="5861" spans="2:4" x14ac:dyDescent="0.2">
      <c r="B5861" s="41"/>
      <c r="C5861" s="41"/>
      <c r="D5861" s="41"/>
    </row>
    <row r="5862" spans="2:4" x14ac:dyDescent="0.2">
      <c r="B5862" s="41"/>
      <c r="C5862" s="41"/>
      <c r="D5862" s="41"/>
    </row>
    <row r="5863" spans="2:4" x14ac:dyDescent="0.2">
      <c r="B5863" s="41"/>
      <c r="C5863" s="41"/>
      <c r="D5863" s="41"/>
    </row>
    <row r="5864" spans="2:4" x14ac:dyDescent="0.2">
      <c r="B5864" s="41"/>
      <c r="C5864" s="41"/>
      <c r="D5864" s="41"/>
    </row>
    <row r="5865" spans="2:4" x14ac:dyDescent="0.2">
      <c r="B5865" s="41"/>
      <c r="C5865" s="41"/>
      <c r="D5865" s="41"/>
    </row>
    <row r="5866" spans="2:4" x14ac:dyDescent="0.2">
      <c r="B5866" s="41"/>
      <c r="C5866" s="41"/>
      <c r="D5866" s="41"/>
    </row>
    <row r="5867" spans="2:4" x14ac:dyDescent="0.2">
      <c r="B5867" s="41"/>
      <c r="C5867" s="41"/>
      <c r="D5867" s="41"/>
    </row>
    <row r="5868" spans="2:4" x14ac:dyDescent="0.2">
      <c r="B5868" s="41"/>
      <c r="C5868" s="41"/>
      <c r="D5868" s="41"/>
    </row>
    <row r="5869" spans="2:4" x14ac:dyDescent="0.2">
      <c r="B5869" s="41"/>
      <c r="C5869" s="41"/>
      <c r="D5869" s="41"/>
    </row>
    <row r="5870" spans="2:4" x14ac:dyDescent="0.2">
      <c r="B5870" s="41"/>
      <c r="C5870" s="41"/>
      <c r="D5870" s="41"/>
    </row>
    <row r="5871" spans="2:4" x14ac:dyDescent="0.2">
      <c r="B5871" s="41"/>
      <c r="C5871" s="41"/>
      <c r="D5871" s="41"/>
    </row>
    <row r="5872" spans="2:4" x14ac:dyDescent="0.2">
      <c r="B5872" s="41"/>
      <c r="C5872" s="41"/>
      <c r="D5872" s="41"/>
    </row>
    <row r="5873" spans="2:4" x14ac:dyDescent="0.2">
      <c r="B5873" s="41"/>
      <c r="C5873" s="41"/>
      <c r="D5873" s="41"/>
    </row>
    <row r="5874" spans="2:4" x14ac:dyDescent="0.2">
      <c r="B5874" s="41"/>
      <c r="C5874" s="41"/>
      <c r="D5874" s="41"/>
    </row>
    <row r="5875" spans="2:4" x14ac:dyDescent="0.2">
      <c r="B5875" s="41"/>
      <c r="C5875" s="41"/>
      <c r="D5875" s="41"/>
    </row>
    <row r="5876" spans="2:4" x14ac:dyDescent="0.2">
      <c r="B5876" s="41"/>
      <c r="C5876" s="41"/>
      <c r="D5876" s="41"/>
    </row>
    <row r="5877" spans="2:4" x14ac:dyDescent="0.2">
      <c r="B5877" s="41"/>
      <c r="C5877" s="41"/>
      <c r="D5877" s="41"/>
    </row>
    <row r="5878" spans="2:4" x14ac:dyDescent="0.2">
      <c r="B5878" s="41"/>
      <c r="C5878" s="41"/>
      <c r="D5878" s="41"/>
    </row>
    <row r="5879" spans="2:4" x14ac:dyDescent="0.2">
      <c r="B5879" s="41"/>
      <c r="C5879" s="41"/>
      <c r="D5879" s="41"/>
    </row>
    <row r="5880" spans="2:4" x14ac:dyDescent="0.2">
      <c r="B5880" s="41"/>
      <c r="C5880" s="41"/>
      <c r="D5880" s="41"/>
    </row>
    <row r="5881" spans="2:4" x14ac:dyDescent="0.2">
      <c r="B5881" s="41"/>
      <c r="C5881" s="41"/>
      <c r="D5881" s="41"/>
    </row>
    <row r="5882" spans="2:4" x14ac:dyDescent="0.2">
      <c r="B5882" s="41"/>
      <c r="C5882" s="41"/>
      <c r="D5882" s="41"/>
    </row>
    <row r="5883" spans="2:4" x14ac:dyDescent="0.2">
      <c r="B5883" s="41"/>
      <c r="C5883" s="41"/>
      <c r="D5883" s="41"/>
    </row>
    <row r="5884" spans="2:4" x14ac:dyDescent="0.2">
      <c r="B5884" s="41"/>
      <c r="C5884" s="41"/>
      <c r="D5884" s="41"/>
    </row>
    <row r="5885" spans="2:4" x14ac:dyDescent="0.2">
      <c r="B5885" s="41"/>
      <c r="C5885" s="41"/>
      <c r="D5885" s="41"/>
    </row>
    <row r="5886" spans="2:4" x14ac:dyDescent="0.2">
      <c r="B5886" s="41"/>
      <c r="C5886" s="41"/>
      <c r="D5886" s="41"/>
    </row>
    <row r="5887" spans="2:4" x14ac:dyDescent="0.2">
      <c r="B5887" s="41"/>
      <c r="C5887" s="41"/>
      <c r="D5887" s="41"/>
    </row>
    <row r="5888" spans="2:4" x14ac:dyDescent="0.2">
      <c r="B5888" s="41"/>
      <c r="C5888" s="41"/>
      <c r="D5888" s="41"/>
    </row>
    <row r="5889" spans="2:4" x14ac:dyDescent="0.2">
      <c r="B5889" s="41"/>
      <c r="C5889" s="41"/>
      <c r="D5889" s="41"/>
    </row>
    <row r="5890" spans="2:4" x14ac:dyDescent="0.2">
      <c r="B5890" s="41"/>
      <c r="C5890" s="41"/>
      <c r="D5890" s="41"/>
    </row>
    <row r="5891" spans="2:4" x14ac:dyDescent="0.2">
      <c r="B5891" s="41"/>
      <c r="C5891" s="41"/>
      <c r="D5891" s="41"/>
    </row>
    <row r="5892" spans="2:4" x14ac:dyDescent="0.2">
      <c r="B5892" s="41"/>
      <c r="C5892" s="41"/>
      <c r="D5892" s="41"/>
    </row>
    <row r="5893" spans="2:4" x14ac:dyDescent="0.2">
      <c r="B5893" s="41"/>
      <c r="C5893" s="41"/>
      <c r="D5893" s="41"/>
    </row>
    <row r="5894" spans="2:4" x14ac:dyDescent="0.2">
      <c r="B5894" s="41"/>
      <c r="C5894" s="41"/>
      <c r="D5894" s="41"/>
    </row>
    <row r="5895" spans="2:4" x14ac:dyDescent="0.2">
      <c r="B5895" s="41"/>
      <c r="C5895" s="41"/>
      <c r="D5895" s="41"/>
    </row>
    <row r="5896" spans="2:4" x14ac:dyDescent="0.2">
      <c r="B5896" s="41"/>
      <c r="C5896" s="41"/>
      <c r="D5896" s="41"/>
    </row>
    <row r="5897" spans="2:4" x14ac:dyDescent="0.2">
      <c r="B5897" s="41"/>
      <c r="C5897" s="41"/>
      <c r="D5897" s="41"/>
    </row>
    <row r="5898" spans="2:4" x14ac:dyDescent="0.2">
      <c r="B5898" s="41"/>
      <c r="C5898" s="41"/>
      <c r="D5898" s="41"/>
    </row>
    <row r="5899" spans="2:4" x14ac:dyDescent="0.2">
      <c r="B5899" s="41"/>
      <c r="C5899" s="41"/>
      <c r="D5899" s="41"/>
    </row>
    <row r="5900" spans="2:4" x14ac:dyDescent="0.2">
      <c r="B5900" s="41"/>
      <c r="C5900" s="41"/>
      <c r="D5900" s="41"/>
    </row>
    <row r="5901" spans="2:4" x14ac:dyDescent="0.2">
      <c r="B5901" s="41"/>
      <c r="C5901" s="41"/>
      <c r="D5901" s="41"/>
    </row>
    <row r="5902" spans="2:4" x14ac:dyDescent="0.2">
      <c r="B5902" s="41"/>
      <c r="C5902" s="41"/>
      <c r="D5902" s="41"/>
    </row>
    <row r="5903" spans="2:4" x14ac:dyDescent="0.2">
      <c r="B5903" s="41"/>
      <c r="C5903" s="41"/>
      <c r="D5903" s="41"/>
    </row>
    <row r="5904" spans="2:4" x14ac:dyDescent="0.2">
      <c r="B5904" s="41"/>
      <c r="C5904" s="41"/>
      <c r="D5904" s="41"/>
    </row>
    <row r="5905" spans="2:4" x14ac:dyDescent="0.2">
      <c r="B5905" s="41"/>
      <c r="C5905" s="41"/>
      <c r="D5905" s="41"/>
    </row>
    <row r="5906" spans="2:4" x14ac:dyDescent="0.2">
      <c r="B5906" s="41"/>
      <c r="C5906" s="41"/>
      <c r="D5906" s="41"/>
    </row>
    <row r="5907" spans="2:4" x14ac:dyDescent="0.2">
      <c r="B5907" s="41"/>
      <c r="C5907" s="41"/>
      <c r="D5907" s="41"/>
    </row>
    <row r="5908" spans="2:4" x14ac:dyDescent="0.2">
      <c r="B5908" s="41"/>
      <c r="C5908" s="41"/>
      <c r="D5908" s="41"/>
    </row>
    <row r="5909" spans="2:4" x14ac:dyDescent="0.2">
      <c r="B5909" s="41"/>
      <c r="C5909" s="41"/>
      <c r="D5909" s="41"/>
    </row>
    <row r="5910" spans="2:4" x14ac:dyDescent="0.2">
      <c r="B5910" s="41"/>
      <c r="C5910" s="41"/>
      <c r="D5910" s="41"/>
    </row>
    <row r="5911" spans="2:4" x14ac:dyDescent="0.2">
      <c r="B5911" s="41"/>
      <c r="C5911" s="41"/>
      <c r="D5911" s="41"/>
    </row>
    <row r="5912" spans="2:4" x14ac:dyDescent="0.2">
      <c r="B5912" s="41"/>
      <c r="C5912" s="41"/>
      <c r="D5912" s="41"/>
    </row>
    <row r="5913" spans="2:4" x14ac:dyDescent="0.2">
      <c r="B5913" s="41"/>
      <c r="C5913" s="41"/>
      <c r="D5913" s="41"/>
    </row>
    <row r="5914" spans="2:4" x14ac:dyDescent="0.2">
      <c r="B5914" s="41"/>
      <c r="C5914" s="41"/>
      <c r="D5914" s="41"/>
    </row>
    <row r="5915" spans="2:4" x14ac:dyDescent="0.2">
      <c r="B5915" s="41"/>
      <c r="C5915" s="41"/>
      <c r="D5915" s="41"/>
    </row>
    <row r="5916" spans="2:4" x14ac:dyDescent="0.2">
      <c r="B5916" s="41"/>
      <c r="C5916" s="41"/>
      <c r="D5916" s="41"/>
    </row>
    <row r="5917" spans="2:4" x14ac:dyDescent="0.2">
      <c r="B5917" s="41"/>
      <c r="C5917" s="41"/>
      <c r="D5917" s="41"/>
    </row>
    <row r="5918" spans="2:4" x14ac:dyDescent="0.2">
      <c r="B5918" s="41"/>
      <c r="C5918" s="41"/>
      <c r="D5918" s="41"/>
    </row>
    <row r="5919" spans="2:4" x14ac:dyDescent="0.2">
      <c r="B5919" s="41"/>
      <c r="C5919" s="41"/>
      <c r="D5919" s="41"/>
    </row>
    <row r="5920" spans="2:4" x14ac:dyDescent="0.2">
      <c r="B5920" s="41"/>
      <c r="C5920" s="41"/>
      <c r="D5920" s="41"/>
    </row>
    <row r="5921" spans="2:4" x14ac:dyDescent="0.2">
      <c r="B5921" s="41"/>
      <c r="C5921" s="41"/>
      <c r="D5921" s="41"/>
    </row>
    <row r="5922" spans="2:4" x14ac:dyDescent="0.2">
      <c r="B5922" s="41"/>
      <c r="C5922" s="41"/>
      <c r="D5922" s="41"/>
    </row>
    <row r="5923" spans="2:4" x14ac:dyDescent="0.2">
      <c r="B5923" s="41"/>
      <c r="C5923" s="41"/>
      <c r="D5923" s="41"/>
    </row>
    <row r="5924" spans="2:4" x14ac:dyDescent="0.2">
      <c r="B5924" s="41"/>
      <c r="C5924" s="41"/>
      <c r="D5924" s="41"/>
    </row>
    <row r="5925" spans="2:4" x14ac:dyDescent="0.2">
      <c r="B5925" s="41"/>
      <c r="C5925" s="41"/>
      <c r="D5925" s="41"/>
    </row>
    <row r="5926" spans="2:4" x14ac:dyDescent="0.2">
      <c r="B5926" s="41"/>
      <c r="C5926" s="41"/>
      <c r="D5926" s="41"/>
    </row>
    <row r="5927" spans="2:4" x14ac:dyDescent="0.2">
      <c r="B5927" s="41"/>
      <c r="C5927" s="41"/>
      <c r="D5927" s="41"/>
    </row>
    <row r="5928" spans="2:4" x14ac:dyDescent="0.2">
      <c r="B5928" s="41"/>
      <c r="C5928" s="41"/>
      <c r="D5928" s="41"/>
    </row>
    <row r="5929" spans="2:4" x14ac:dyDescent="0.2">
      <c r="B5929" s="41"/>
      <c r="C5929" s="41"/>
      <c r="D5929" s="41"/>
    </row>
    <row r="5930" spans="2:4" x14ac:dyDescent="0.2">
      <c r="B5930" s="41"/>
      <c r="C5930" s="41"/>
      <c r="D5930" s="41"/>
    </row>
    <row r="5931" spans="2:4" x14ac:dyDescent="0.2">
      <c r="B5931" s="41"/>
      <c r="C5931" s="41"/>
      <c r="D5931" s="41"/>
    </row>
    <row r="5932" spans="2:4" x14ac:dyDescent="0.2">
      <c r="B5932" s="41"/>
      <c r="C5932" s="41"/>
      <c r="D5932" s="41"/>
    </row>
    <row r="5933" spans="2:4" x14ac:dyDescent="0.2">
      <c r="B5933" s="41"/>
      <c r="C5933" s="41"/>
      <c r="D5933" s="41"/>
    </row>
    <row r="5934" spans="2:4" x14ac:dyDescent="0.2">
      <c r="B5934" s="41"/>
      <c r="C5934" s="41"/>
      <c r="D5934" s="41"/>
    </row>
    <row r="5935" spans="2:4" x14ac:dyDescent="0.2">
      <c r="B5935" s="41"/>
      <c r="C5935" s="41"/>
      <c r="D5935" s="41"/>
    </row>
    <row r="5936" spans="2:4" x14ac:dyDescent="0.2">
      <c r="B5936" s="41"/>
      <c r="C5936" s="41"/>
      <c r="D5936" s="41"/>
    </row>
    <row r="5937" spans="2:4" x14ac:dyDescent="0.2">
      <c r="B5937" s="41"/>
      <c r="C5937" s="41"/>
      <c r="D5937" s="41"/>
    </row>
    <row r="5938" spans="2:4" x14ac:dyDescent="0.2">
      <c r="B5938" s="41"/>
      <c r="C5938" s="41"/>
      <c r="D5938" s="41"/>
    </row>
    <row r="5939" spans="2:4" x14ac:dyDescent="0.2">
      <c r="B5939" s="41"/>
      <c r="C5939" s="41"/>
      <c r="D5939" s="41"/>
    </row>
    <row r="5940" spans="2:4" x14ac:dyDescent="0.2">
      <c r="B5940" s="41"/>
      <c r="C5940" s="41"/>
      <c r="D5940" s="41"/>
    </row>
    <row r="5941" spans="2:4" x14ac:dyDescent="0.2">
      <c r="B5941" s="41"/>
      <c r="C5941" s="41"/>
      <c r="D5941" s="41"/>
    </row>
    <row r="5942" spans="2:4" x14ac:dyDescent="0.2">
      <c r="B5942" s="41"/>
      <c r="C5942" s="41"/>
      <c r="D5942" s="41"/>
    </row>
    <row r="5943" spans="2:4" x14ac:dyDescent="0.2">
      <c r="B5943" s="41"/>
      <c r="C5943" s="41"/>
      <c r="D5943" s="41"/>
    </row>
    <row r="5944" spans="2:4" x14ac:dyDescent="0.2">
      <c r="B5944" s="41"/>
      <c r="C5944" s="41"/>
      <c r="D5944" s="41"/>
    </row>
    <row r="5945" spans="2:4" x14ac:dyDescent="0.2">
      <c r="B5945" s="41"/>
      <c r="C5945" s="41"/>
      <c r="D5945" s="41"/>
    </row>
    <row r="5946" spans="2:4" x14ac:dyDescent="0.2">
      <c r="B5946" s="41"/>
      <c r="C5946" s="41"/>
      <c r="D5946" s="41"/>
    </row>
    <row r="5947" spans="2:4" x14ac:dyDescent="0.2">
      <c r="B5947" s="41"/>
      <c r="C5947" s="41"/>
      <c r="D5947" s="41"/>
    </row>
    <row r="5948" spans="2:4" x14ac:dyDescent="0.2">
      <c r="B5948" s="41"/>
      <c r="C5948" s="41"/>
      <c r="D5948" s="41"/>
    </row>
    <row r="5949" spans="2:4" x14ac:dyDescent="0.2">
      <c r="B5949" s="41"/>
      <c r="C5949" s="41"/>
      <c r="D5949" s="41"/>
    </row>
    <row r="5950" spans="2:4" x14ac:dyDescent="0.2">
      <c r="B5950" s="41"/>
      <c r="C5950" s="41"/>
      <c r="D5950" s="41"/>
    </row>
    <row r="5951" spans="2:4" x14ac:dyDescent="0.2">
      <c r="B5951" s="41"/>
      <c r="C5951" s="41"/>
      <c r="D5951" s="41"/>
    </row>
    <row r="5952" spans="2:4" x14ac:dyDescent="0.2">
      <c r="B5952" s="41"/>
      <c r="C5952" s="41"/>
      <c r="D5952" s="41"/>
    </row>
    <row r="5953" spans="2:4" x14ac:dyDescent="0.2">
      <c r="B5953" s="41"/>
      <c r="C5953" s="41"/>
      <c r="D5953" s="41"/>
    </row>
    <row r="5954" spans="2:4" x14ac:dyDescent="0.2">
      <c r="B5954" s="41"/>
      <c r="C5954" s="41"/>
      <c r="D5954" s="41"/>
    </row>
    <row r="5955" spans="2:4" x14ac:dyDescent="0.2">
      <c r="B5955" s="41"/>
      <c r="C5955" s="41"/>
      <c r="D5955" s="41"/>
    </row>
    <row r="5956" spans="2:4" x14ac:dyDescent="0.2">
      <c r="B5956" s="41"/>
      <c r="C5956" s="41"/>
      <c r="D5956" s="41"/>
    </row>
    <row r="5957" spans="2:4" x14ac:dyDescent="0.2">
      <c r="B5957" s="41"/>
      <c r="C5957" s="41"/>
      <c r="D5957" s="41"/>
    </row>
    <row r="5958" spans="2:4" x14ac:dyDescent="0.2">
      <c r="B5958" s="41"/>
      <c r="C5958" s="41"/>
      <c r="D5958" s="41"/>
    </row>
    <row r="5959" spans="2:4" x14ac:dyDescent="0.2">
      <c r="B5959" s="41"/>
      <c r="C5959" s="41"/>
      <c r="D5959" s="41"/>
    </row>
    <row r="5960" spans="2:4" x14ac:dyDescent="0.2">
      <c r="B5960" s="41"/>
      <c r="C5960" s="41"/>
      <c r="D5960" s="41"/>
    </row>
    <row r="5961" spans="2:4" x14ac:dyDescent="0.2">
      <c r="B5961" s="41"/>
      <c r="C5961" s="41"/>
      <c r="D5961" s="41"/>
    </row>
    <row r="5962" spans="2:4" x14ac:dyDescent="0.2">
      <c r="B5962" s="41"/>
      <c r="C5962" s="41"/>
      <c r="D5962" s="41"/>
    </row>
    <row r="5963" spans="2:4" x14ac:dyDescent="0.2">
      <c r="B5963" s="41"/>
      <c r="C5963" s="41"/>
      <c r="D5963" s="41"/>
    </row>
    <row r="5964" spans="2:4" x14ac:dyDescent="0.2">
      <c r="B5964" s="41"/>
      <c r="C5964" s="41"/>
      <c r="D5964" s="41"/>
    </row>
    <row r="5965" spans="2:4" x14ac:dyDescent="0.2">
      <c r="B5965" s="41"/>
      <c r="C5965" s="41"/>
      <c r="D5965" s="41"/>
    </row>
    <row r="5966" spans="2:4" x14ac:dyDescent="0.2">
      <c r="B5966" s="41"/>
      <c r="C5966" s="41"/>
      <c r="D5966" s="41"/>
    </row>
    <row r="5967" spans="2:4" x14ac:dyDescent="0.2">
      <c r="B5967" s="41"/>
      <c r="C5967" s="41"/>
      <c r="D5967" s="41"/>
    </row>
    <row r="5968" spans="2:4" x14ac:dyDescent="0.2">
      <c r="B5968" s="41"/>
      <c r="C5968" s="41"/>
      <c r="D5968" s="41"/>
    </row>
    <row r="5969" spans="2:4" x14ac:dyDescent="0.2">
      <c r="B5969" s="41"/>
      <c r="C5969" s="41"/>
      <c r="D5969" s="41"/>
    </row>
  </sheetData>
  <autoFilter ref="A6:G27"/>
  <mergeCells count="1">
    <mergeCell ref="B4:F4"/>
  </mergeCells>
  <conditionalFormatting sqref="D7:D25 D27:D32">
    <cfRule type="cellIs" dxfId="5" priority="8" operator="notEqual">
      <formula>#REF!</formula>
    </cfRule>
    <cfRule type="cellIs" dxfId="4" priority="9" operator="notEqual">
      <formula>#REF!</formula>
    </cfRule>
    <cfRule type="cellIs" priority="10" operator="notEqual">
      <formula>#REF!</formula>
    </cfRule>
  </conditionalFormatting>
  <conditionalFormatting sqref="D26">
    <cfRule type="cellIs" dxfId="3" priority="5" operator="notEqual">
      <formula>#REF!</formula>
    </cfRule>
    <cfRule type="cellIs" dxfId="2" priority="6" operator="notEqual">
      <formula>#REF!</formula>
    </cfRule>
    <cfRule type="cellIs" priority="7" operator="notEqual">
      <formula>#REF!</formula>
    </cfRule>
  </conditionalFormatting>
  <conditionalFormatting sqref="D7:D38">
    <cfRule type="duplicateValues" dxfId="1" priority="55"/>
  </conditionalFormatting>
  <hyperlinks>
    <hyperlink ref="A2" location="'Inhaltsverzeichnis'!A1" tooltip="Hyperlink zu Inhaltsverzeichnis" display="Inhaltsverzeichnis"/>
    <hyperlink ref="A7" location="ELGA_AllergyOrIntoleranceType!A1" display="ELGA_AllergyOrIntoleranceType"/>
    <hyperlink ref="A8" location="ELGA_AbsentOrUnknownAllergies!A1" display="ELGA_AbsentOrUnknownAllergies"/>
    <hyperlink ref="A22" location="ELGA_AllergyOrIntoleranceAgent!A1" display="ELGA_AllergyOrIntoleranceAgent"/>
    <hyperlink ref="A9" location="ELGA_AbsentOrUnknownProblems!A1" display="ELGA_AbsentOrUnknownProblems"/>
    <hyperlink ref="A23" location="ELGA_AllergyReaction!A1" display="ELGA_AllergyReaction"/>
    <hyperlink ref="A28" location="ELGA_CriticalityObservationVal!A1" display="ELGA_CriticalityObservationVal"/>
    <hyperlink ref="A29" location="ELGA_AllergyStatusCode!A1" display="ELGA_AllergyStatusCode"/>
    <hyperlink ref="A30" location="ELGA_ConditionVerificationStat!A1" display="ELGA_ConditionVerificationStat"/>
    <hyperlink ref="A31" location="ELGA_ProblemSeverity!A1" display="ELGA_ProblemSeverity"/>
    <hyperlink ref="A15" location="ELGA_MedicalDevices!A1" display="ELGA_MedicalDevices"/>
    <hyperlink ref="A10" location="ELGA_AbsentOrUnknownMedication!A1" display="ELGA_AbsentOrUnknownMedication"/>
    <hyperlink ref="A12" location="ELGA_AbsentOrUnknownDevices!A1" display="ELGA_AbsentOrUnknownDevices"/>
    <hyperlink ref="A16" location="ELGA_Procedures!A1" display="ELGA_Procedures"/>
    <hyperlink ref="A17" location="ELGA_ProceduresMethod!A1" display="ELGA_ProceduresMethod"/>
    <hyperlink ref="A18" location="ELGA_ProcedureTargetSite!A1" display="ELGA_ProcedureTargetSite"/>
    <hyperlink ref="A19" location="ELGA_ProcedureApproachSite!A1" display="ELGA_ProcedureApproachSite"/>
    <hyperlink ref="A20" location="ELGA_ConditionStatusCode!A1" display="ELGA_ConditionStatusCode"/>
    <hyperlink ref="A13" location="ELGA_AbsentOrUnknownImmuni!A1" display="ELGA_ AbsentOrUnknownImmuni"/>
    <hyperlink ref="A21" location="ELGA_Vaccines!A1" display="ELGA_Vaccines"/>
    <hyperlink ref="A14" location="ELGA_Problems!A1" display="ELGA_Problems"/>
    <hyperlink ref="A32" location="ELGA_ExpectedDeliveryDateMethod!A1" display="ELGA_ExpectedDeliveryDateMethod"/>
    <hyperlink ref="A24" location="ELGA_PregnanciesSummary!A1" display="ELGA_PregnanciesSummary"/>
    <hyperlink ref="A26" location="ELGA_Problemarten!A1" display="ELGA_Problemarten"/>
    <hyperlink ref="A11" location="ELGA_AbsentOrUnknownProcedures!A1" display="ELGA_AbsentOrUnknownProcedures"/>
    <hyperlink ref="A25" location="ELGA_CurrentSmokingStatus!A1" display="ELGA_CurrentSmokingStatus"/>
    <hyperlink ref="A27" location="ELGA_PersonalRelationship!A1" display="ELGA_PersonalRelationship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6" tint="-0.249977111117893"/>
  </sheetPr>
  <dimension ref="A1:M106"/>
  <sheetViews>
    <sheetView zoomScaleNormal="100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25" customWidth="1"/>
    <col min="3" max="3" width="38.28515625" style="4" customWidth="1"/>
    <col min="4" max="5" width="36.7109375" style="4" customWidth="1"/>
    <col min="6" max="6" width="73.140625" style="5" customWidth="1"/>
    <col min="7" max="7" width="22" style="5" customWidth="1"/>
    <col min="8" max="8" width="33.28515625" style="5" customWidth="1"/>
    <col min="9" max="9" width="17.28515625" style="4" customWidth="1"/>
    <col min="10" max="11" width="11.42578125" style="4"/>
    <col min="12" max="12" width="101.42578125" style="5" hidden="1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482</v>
      </c>
      <c r="C1" s="2"/>
      <c r="D1" s="3"/>
    </row>
    <row r="2" spans="1:13" x14ac:dyDescent="0.2">
      <c r="A2" s="6" t="s">
        <v>0</v>
      </c>
      <c r="B2" s="22" t="s">
        <v>479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 t="s">
        <v>33</v>
      </c>
      <c r="C4" s="144"/>
      <c r="D4" s="145"/>
    </row>
    <row r="5" spans="1:13" x14ac:dyDescent="0.2">
      <c r="A5" s="11" t="s">
        <v>3</v>
      </c>
      <c r="B5" s="143" t="s">
        <v>38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480</v>
      </c>
      <c r="C10" s="141"/>
      <c r="D10" s="142"/>
    </row>
    <row r="11" spans="1:13" ht="25.5" customHeight="1" x14ac:dyDescent="0.2">
      <c r="A11" s="16" t="s">
        <v>436</v>
      </c>
      <c r="B11" s="140" t="s">
        <v>481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38.25" x14ac:dyDescent="0.2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name='ELGA_ProblemSeverity' displayName='ELGA_ProblemSeverity' effectiveDate='1900-01-00' id='1.2.40.0.34.10.189'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name='ELGA_ProblemSeverity' displayName='ELGA_ProblemSeverity'  effectiveDate='1900-01-00' id='1.2.40.0.34.10.189' statusCode='final' website=''  version='4.0' beschreibung='Schwere des Problems'  description='problem severity'&gt;&lt;conceptList&gt;</v>
      </c>
    </row>
    <row r="14" spans="1:13" ht="12" customHeight="1" x14ac:dyDescent="0.2">
      <c r="A14" s="44" t="s">
        <v>48</v>
      </c>
      <c r="B14" s="44">
        <v>255604002</v>
      </c>
      <c r="C14" s="44" t="s">
        <v>483</v>
      </c>
      <c r="D14" s="44"/>
      <c r="E14" s="44" t="s">
        <v>489</v>
      </c>
      <c r="F14" s="44"/>
      <c r="G14" s="44" t="s">
        <v>33</v>
      </c>
      <c r="H14" s="44" t="s">
        <v>38</v>
      </c>
      <c r="I14" s="44"/>
      <c r="L14" s="19" t="e">
        <f>CONCATENATE("  &lt;concept code='",#REF!,"' codeSystem='",H15,"' displayName='",#REF!,"' level='",LEFT(#REF!,SEARCH("-",#REF!)-1),"' type='",TRIM(RIGHT(#REF!,LEN(#REF!)-SEARCH("-",#REF!))),"'/&gt;")</f>
        <v>#REF!</v>
      </c>
      <c r="M14" s="19" t="str">
        <f t="shared" ref="M14:M16" si="0">CONCATENATE("  &lt;concept code='",B14,"' codeSystem='",$H14,"' displayName='",C14,"' level='",LEFT(A13,SEARCH("-",A13)-1),"' type='",TRIM(RIGHT(A13,LEN(A13)-SEARCH("-",A13))),"' concept_beschreibung='",G14,"' deutsch='",E14,"' hinweise='",F14,"' relationships='",I14,"'/&gt;")</f>
        <v xml:space="preserve">  &lt;concept code='255604002' codeSystem='2.16.840.1.113883.6.96' displayName='Mild' level='Lvl' type='Typ' concept_beschreibung='SNOMED Clinical Terms' deutsch='leicht' hinweise='' relationships=''/&gt;</v>
      </c>
    </row>
    <row r="15" spans="1:13" ht="12" customHeight="1" x14ac:dyDescent="0.2">
      <c r="A15" s="44" t="s">
        <v>48</v>
      </c>
      <c r="B15" s="44">
        <v>6736007</v>
      </c>
      <c r="C15" s="44" t="s">
        <v>484</v>
      </c>
      <c r="D15" s="44"/>
      <c r="E15" s="44" t="s">
        <v>490</v>
      </c>
      <c r="F15" s="44"/>
      <c r="G15" s="44" t="s">
        <v>33</v>
      </c>
      <c r="H15" s="44" t="s">
        <v>2509</v>
      </c>
      <c r="I15" s="44"/>
      <c r="L15" s="19" t="e">
        <f>CONCATENATE("  &lt;concept code='",#REF!,"' codeSystem='",H14,"' displayName='",#REF!,"' level='",LEFT(A14,SEARCH("-",A14)-1),"' type='",TRIM(RIGHT(A14,LEN(A14)-SEARCH("-",A14))),"'/&gt;")</f>
        <v>#REF!</v>
      </c>
      <c r="M15" s="19" t="str">
        <f t="shared" si="0"/>
        <v xml:space="preserve">  &lt;concept code='6736007' codeSystem='2.16.840.1.113883.6.97' displayName='Moderate' level='0' type='L' concept_beschreibung='SNOMED Clinical Terms' deutsch='mittel' hinweise='' relationships=''/&gt;</v>
      </c>
    </row>
    <row r="16" spans="1:13" ht="12" customHeight="1" x14ac:dyDescent="0.2">
      <c r="A16" s="44" t="s">
        <v>48</v>
      </c>
      <c r="B16" s="44">
        <v>24484000</v>
      </c>
      <c r="C16" s="44" t="s">
        <v>485</v>
      </c>
      <c r="D16" s="44"/>
      <c r="E16" s="44" t="s">
        <v>491</v>
      </c>
      <c r="F16" s="44"/>
      <c r="G16" s="44" t="s">
        <v>33</v>
      </c>
      <c r="H16" s="44" t="s">
        <v>2510</v>
      </c>
      <c r="I16" s="44"/>
      <c r="L16" s="19" t="e">
        <f>CONCATENATE("  &lt;concept code='",#REF!,"' codeSystem='",H16,"' displayName='",#REF!,"' level='",LEFT(A15,SEARCH("-",A15)-1),"' type='",TRIM(RIGHT(A15,LEN(A15)-SEARCH("-",A15))),"'/&gt;")</f>
        <v>#REF!</v>
      </c>
      <c r="M16" s="19" t="str">
        <f t="shared" si="0"/>
        <v xml:space="preserve">  &lt;concept code='24484000' codeSystem='2.16.840.1.113883.6.98' displayName='Severe' level='0' type='L' concept_beschreibung='SNOMED Clinical Terms' deutsch='schwer' hinweise='' relationships=''/&gt;</v>
      </c>
    </row>
    <row r="17" spans="2:13" x14ac:dyDescent="0.2">
      <c r="B17" s="4"/>
      <c r="F17" s="4"/>
      <c r="G17" s="4"/>
      <c r="H17" s="4"/>
      <c r="M17" s="19" t="s">
        <v>19</v>
      </c>
    </row>
    <row r="18" spans="2:13" x14ac:dyDescent="0.2">
      <c r="B18" s="4"/>
      <c r="F18" s="4"/>
      <c r="G18" s="4"/>
      <c r="H18" s="4"/>
    </row>
    <row r="19" spans="2:13" x14ac:dyDescent="0.2">
      <c r="B19" s="4"/>
      <c r="F19" s="4"/>
      <c r="G19" s="4"/>
      <c r="H19" s="4"/>
    </row>
    <row r="20" spans="2:13" x14ac:dyDescent="0.2">
      <c r="B20" s="4"/>
      <c r="F20" s="4"/>
      <c r="G20" s="4"/>
      <c r="H20" s="4"/>
    </row>
    <row r="21" spans="2:13" x14ac:dyDescent="0.2">
      <c r="B21" s="4"/>
    </row>
    <row r="22" spans="2:13" x14ac:dyDescent="0.2">
      <c r="B22" s="4"/>
    </row>
    <row r="23" spans="2:13" x14ac:dyDescent="0.2">
      <c r="B23" s="4"/>
    </row>
    <row r="24" spans="2:13" x14ac:dyDescent="0.2">
      <c r="B24" s="4"/>
    </row>
    <row r="25" spans="2:13" x14ac:dyDescent="0.2">
      <c r="B25" s="4"/>
    </row>
    <row r="26" spans="2:13" x14ac:dyDescent="0.2">
      <c r="B26" s="4"/>
    </row>
    <row r="27" spans="2:13" x14ac:dyDescent="0.2">
      <c r="B27" s="4"/>
    </row>
    <row r="28" spans="2:13" x14ac:dyDescent="0.2">
      <c r="B28" s="4"/>
    </row>
    <row r="29" spans="2:13" x14ac:dyDescent="0.2">
      <c r="B29" s="4"/>
    </row>
    <row r="30" spans="2:13" x14ac:dyDescent="0.2">
      <c r="B30" s="4"/>
    </row>
    <row r="31" spans="2:13" x14ac:dyDescent="0.2">
      <c r="B31" s="4"/>
    </row>
    <row r="32" spans="2:13" x14ac:dyDescent="0.2">
      <c r="B32" s="4"/>
    </row>
    <row r="33" spans="2:2" x14ac:dyDescent="0.2">
      <c r="B33" s="4"/>
    </row>
    <row r="34" spans="2:2" x14ac:dyDescent="0.2">
      <c r="B34" s="4"/>
    </row>
    <row r="35" spans="2:2" x14ac:dyDescent="0.2">
      <c r="B35" s="4"/>
    </row>
    <row r="36" spans="2:2" x14ac:dyDescent="0.2">
      <c r="B36" s="4"/>
    </row>
    <row r="37" spans="2:2" x14ac:dyDescent="0.2">
      <c r="B37" s="4"/>
    </row>
    <row r="38" spans="2:2" x14ac:dyDescent="0.2">
      <c r="B38" s="4"/>
    </row>
    <row r="39" spans="2:2" x14ac:dyDescent="0.2">
      <c r="B39" s="4"/>
    </row>
    <row r="40" spans="2:2" x14ac:dyDescent="0.2">
      <c r="B40" s="4"/>
    </row>
    <row r="41" spans="2:2" x14ac:dyDescent="0.2">
      <c r="B41" s="4"/>
    </row>
    <row r="42" spans="2:2" x14ac:dyDescent="0.2">
      <c r="B42" s="4"/>
    </row>
    <row r="43" spans="2:2" x14ac:dyDescent="0.2">
      <c r="B43" s="4"/>
    </row>
    <row r="44" spans="2:2" x14ac:dyDescent="0.2">
      <c r="B44" s="4"/>
    </row>
    <row r="45" spans="2:2" x14ac:dyDescent="0.2">
      <c r="B45" s="4"/>
    </row>
    <row r="46" spans="2:2" x14ac:dyDescent="0.2">
      <c r="B46" s="4"/>
    </row>
    <row r="47" spans="2:2" x14ac:dyDescent="0.2">
      <c r="B47" s="4"/>
    </row>
    <row r="48" spans="2:2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6" tint="-0.249977111117893"/>
  </sheetPr>
  <dimension ref="A1:M106"/>
  <sheetViews>
    <sheetView zoomScaleNormal="100" workbookViewId="0"/>
  </sheetViews>
  <sheetFormatPr baseColWidth="10" defaultColWidth="11.42578125" defaultRowHeight="12.75" x14ac:dyDescent="0.2"/>
  <cols>
    <col min="1" max="1" width="24.7109375" style="4" customWidth="1"/>
    <col min="2" max="2" width="51.140625" style="86" customWidth="1"/>
    <col min="3" max="3" width="38.28515625" style="4" customWidth="1"/>
    <col min="4" max="5" width="36.7109375" style="4" customWidth="1"/>
    <col min="6" max="6" width="73.140625" style="5" customWidth="1"/>
    <col min="7" max="7" width="22" style="5" customWidth="1"/>
    <col min="8" max="8" width="33.28515625" style="5" customWidth="1"/>
    <col min="9" max="9" width="17.28515625" style="4" customWidth="1"/>
    <col min="10" max="11" width="11.42578125" style="4"/>
    <col min="12" max="12" width="101.42578125" style="5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84" t="s">
        <v>492</v>
      </c>
      <c r="C1" s="2"/>
      <c r="D1" s="3"/>
    </row>
    <row r="2" spans="1:13" x14ac:dyDescent="0.2">
      <c r="A2" s="6" t="s">
        <v>0</v>
      </c>
      <c r="B2" s="84" t="s">
        <v>493</v>
      </c>
      <c r="C2" s="2"/>
      <c r="D2" s="3"/>
    </row>
    <row r="3" spans="1:13" x14ac:dyDescent="0.2">
      <c r="A3" s="7" t="s">
        <v>1</v>
      </c>
      <c r="B3" s="85" t="s">
        <v>21</v>
      </c>
      <c r="C3" s="8"/>
      <c r="D3" s="9"/>
    </row>
    <row r="4" spans="1:13" x14ac:dyDescent="0.2">
      <c r="A4" s="10" t="s">
        <v>2</v>
      </c>
      <c r="B4" s="143" t="s">
        <v>33</v>
      </c>
      <c r="C4" s="144"/>
      <c r="D4" s="145"/>
    </row>
    <row r="5" spans="1:13" x14ac:dyDescent="0.2">
      <c r="A5" s="11" t="s">
        <v>3</v>
      </c>
      <c r="B5" s="143" t="s">
        <v>38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495</v>
      </c>
      <c r="C10" s="141"/>
      <c r="D10" s="142"/>
    </row>
    <row r="11" spans="1:13" ht="25.5" customHeight="1" x14ac:dyDescent="0.2">
      <c r="A11" s="16" t="s">
        <v>436</v>
      </c>
      <c r="B11" s="140" t="s">
        <v>494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38.25" x14ac:dyDescent="0.2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name='ELGA_MedicalDevices' displayName='ELGA_MedicalDevices' effectiveDate='1900-01-00' id='1.2.40.0.34.10.190'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name='ELGA_MedicalDevices' displayName='ELGA_MedicalDevices'  effectiveDate='1900-01-00' id='1.2.40.0.34.10.190' statusCode='final' website=''  version='4.0' beschreibung='Value Set Medizische Geräte und Implantate'  description='Value Set Medical Device'&gt;&lt;conceptList&gt;</v>
      </c>
    </row>
    <row r="14" spans="1:13" ht="39.75" customHeight="1" x14ac:dyDescent="0.2">
      <c r="A14" s="19"/>
      <c r="B14" s="128" t="s">
        <v>2512</v>
      </c>
      <c r="C14" s="19"/>
      <c r="D14" s="19"/>
      <c r="E14" s="19"/>
      <c r="F14" s="19"/>
      <c r="G14" s="44" t="s">
        <v>33</v>
      </c>
      <c r="H14" s="19" t="s">
        <v>38</v>
      </c>
      <c r="I14" s="19"/>
      <c r="L14" s="19" t="e">
        <f>CONCATENATE("  &lt;concept code='",#REF!,"' codeSystem='",H15,"' displayName='",#REF!,"' level='",LEFT(#REF!,SEARCH("-",#REF!)-1),"' type='",TRIM(RIGHT(#REF!,LEN(#REF!)-SEARCH("-",#REF!))),"'/&gt;")</f>
        <v>#REF!</v>
      </c>
      <c r="M14" s="19" t="e">
        <f>CONCATENATE("  &lt;concept code='",#REF!,"' codeSystem='",$H14,"' displayName='",#REF!,"' level='",LEFT(#REF!,SEARCH("-",#REF!)-1),"' type='",TRIM(RIGHT(#REF!,LEN(#REF!)-SEARCH("-",#REF!))),"' concept_beschreibung='",#REF!,"' deutsch='",#REF!,"' hinweise='",#REF!,"' relationships='",I14,"'/&gt;")</f>
        <v>#REF!</v>
      </c>
    </row>
    <row r="15" spans="1:13" ht="12" customHeight="1" x14ac:dyDescent="0.2">
      <c r="A15" s="5"/>
      <c r="B15" s="5"/>
      <c r="C15" s="5"/>
      <c r="D15" s="5"/>
      <c r="E15" s="5"/>
      <c r="I15" s="5"/>
      <c r="L15" s="19" t="e">
        <f>CONCATENATE("  &lt;concept code='",#REF!,"' codeSystem='",H14,"' displayName='",#REF!,"' level='",LEFT(A14,SEARCH("-",A14)-1),"' type='",TRIM(RIGHT(A14,LEN(A14)-SEARCH("-",A14))),"'/&gt;")</f>
        <v>#REF!</v>
      </c>
      <c r="M15" s="19" t="e">
        <f>CONCATENATE("  &lt;concept code='",#REF!,"' codeSystem='",$H15,"' displayName='",#REF!,"' level='",LEFT(A14,SEARCH("-",A14)-1),"' type='",TRIM(RIGHT(A14,LEN(A14)-SEARCH("-",A14))),"' concept_beschreibung='",#REF!,"' deutsch='",#REF!,"' hinweise='",F15,"' relationships='",I15,"'/&gt;")</f>
        <v>#REF!</v>
      </c>
    </row>
    <row r="16" spans="1:13" ht="12" customHeight="1" x14ac:dyDescent="0.2">
      <c r="A16" s="5"/>
      <c r="B16" s="5"/>
      <c r="C16" s="5"/>
      <c r="D16" s="5"/>
      <c r="E16" s="5"/>
      <c r="I16" s="5"/>
      <c r="L16" s="19" t="e">
        <f>CONCATENATE("  &lt;concept code='",#REF!,"' codeSystem='",H16,"' displayName='",#REF!,"' level='",LEFT(A15,SEARCH("-",A15)-1),"' type='",TRIM(RIGHT(A15,LEN(A15)-SEARCH("-",A15))),"'/&gt;")</f>
        <v>#REF!</v>
      </c>
      <c r="M16" s="19" t="e">
        <f>CONCATENATE("  &lt;concept code='",#REF!,"' codeSystem='",$H16,"' displayName='",#REF!,"' level='",LEFT(A15,SEARCH("-",A15)-1),"' type='",TRIM(RIGHT(A15,LEN(A15)-SEARCH("-",A15))),"' concept_beschreibung='",#REF!,"' deutsch='",#REF!,"' hinweise='",F16,"' relationships='",I16,"'/&gt;")</f>
        <v>#REF!</v>
      </c>
    </row>
    <row r="17" spans="1:13" s="5" customFormat="1" x14ac:dyDescent="0.2">
      <c r="J17" s="4"/>
      <c r="K17" s="4"/>
      <c r="M17" s="4"/>
    </row>
    <row r="18" spans="1:13" s="5" customFormat="1" x14ac:dyDescent="0.2">
      <c r="A18" s="4"/>
      <c r="I18" s="4"/>
      <c r="J18" s="4"/>
      <c r="K18" s="4"/>
      <c r="M18" s="4"/>
    </row>
    <row r="19" spans="1:13" s="5" customFormat="1" x14ac:dyDescent="0.2">
      <c r="A19" s="4"/>
      <c r="I19" s="4"/>
      <c r="J19" s="4"/>
      <c r="K19" s="4"/>
      <c r="M19" s="4"/>
    </row>
    <row r="20" spans="1:13" s="5" customFormat="1" x14ac:dyDescent="0.2">
      <c r="A20" s="4"/>
      <c r="C20" s="4"/>
      <c r="D20" s="4"/>
      <c r="E20" s="4"/>
      <c r="I20" s="4"/>
      <c r="J20" s="4"/>
      <c r="K20" s="4"/>
      <c r="M20" s="4"/>
    </row>
    <row r="21" spans="1:13" s="5" customFormat="1" x14ac:dyDescent="0.2">
      <c r="A21" s="4"/>
      <c r="C21" s="4"/>
      <c r="D21" s="4"/>
      <c r="E21" s="4"/>
      <c r="I21" s="4"/>
      <c r="J21" s="4"/>
      <c r="K21" s="4"/>
      <c r="M21" s="4"/>
    </row>
    <row r="22" spans="1:13" s="5" customFormat="1" x14ac:dyDescent="0.2">
      <c r="A22" s="4"/>
      <c r="C22" s="4"/>
      <c r="D22" s="4"/>
      <c r="E22" s="4"/>
      <c r="I22" s="4"/>
      <c r="J22" s="4"/>
      <c r="K22" s="4"/>
      <c r="M22" s="4"/>
    </row>
    <row r="23" spans="1:13" s="5" customFormat="1" x14ac:dyDescent="0.2">
      <c r="A23" s="4"/>
      <c r="C23" s="4"/>
      <c r="D23" s="4"/>
      <c r="E23" s="4"/>
      <c r="I23" s="4"/>
      <c r="J23" s="4"/>
      <c r="K23" s="4"/>
      <c r="M23" s="4"/>
    </row>
    <row r="24" spans="1:13" x14ac:dyDescent="0.2">
      <c r="B24" s="5"/>
    </row>
    <row r="25" spans="1:13" x14ac:dyDescent="0.2">
      <c r="B25" s="5"/>
    </row>
    <row r="26" spans="1:13" x14ac:dyDescent="0.2">
      <c r="B26" s="5"/>
    </row>
    <row r="27" spans="1:13" x14ac:dyDescent="0.2">
      <c r="B27" s="5"/>
    </row>
    <row r="28" spans="1:13" x14ac:dyDescent="0.2">
      <c r="B28" s="5"/>
    </row>
    <row r="29" spans="1:13" x14ac:dyDescent="0.2">
      <c r="B29" s="5"/>
    </row>
    <row r="30" spans="1:13" x14ac:dyDescent="0.2">
      <c r="B30" s="5"/>
    </row>
    <row r="31" spans="1:13" x14ac:dyDescent="0.2">
      <c r="B31" s="5"/>
    </row>
    <row r="32" spans="1:13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  <row r="75" spans="2:2" x14ac:dyDescent="0.2">
      <c r="B75" s="5"/>
    </row>
    <row r="76" spans="2:2" x14ac:dyDescent="0.2">
      <c r="B76" s="5"/>
    </row>
    <row r="77" spans="2:2" x14ac:dyDescent="0.2">
      <c r="B77" s="5"/>
    </row>
    <row r="78" spans="2:2" x14ac:dyDescent="0.2">
      <c r="B78" s="5"/>
    </row>
    <row r="79" spans="2:2" x14ac:dyDescent="0.2">
      <c r="B79" s="5"/>
    </row>
    <row r="80" spans="2:2" x14ac:dyDescent="0.2">
      <c r="B80" s="5"/>
    </row>
    <row r="81" spans="2:2" x14ac:dyDescent="0.2">
      <c r="B81" s="5"/>
    </row>
    <row r="82" spans="2:2" x14ac:dyDescent="0.2">
      <c r="B82" s="5"/>
    </row>
    <row r="83" spans="2:2" x14ac:dyDescent="0.2">
      <c r="B83" s="5"/>
    </row>
    <row r="84" spans="2:2" x14ac:dyDescent="0.2">
      <c r="B84" s="5"/>
    </row>
    <row r="85" spans="2:2" x14ac:dyDescent="0.2">
      <c r="B85" s="5"/>
    </row>
    <row r="86" spans="2:2" x14ac:dyDescent="0.2">
      <c r="B86" s="5"/>
    </row>
    <row r="87" spans="2:2" x14ac:dyDescent="0.2">
      <c r="B87" s="5"/>
    </row>
    <row r="88" spans="2:2" x14ac:dyDescent="0.2">
      <c r="B88" s="5"/>
    </row>
    <row r="89" spans="2:2" x14ac:dyDescent="0.2">
      <c r="B89" s="5"/>
    </row>
    <row r="90" spans="2:2" x14ac:dyDescent="0.2">
      <c r="B90" s="5"/>
    </row>
    <row r="91" spans="2:2" x14ac:dyDescent="0.2">
      <c r="B91" s="5"/>
    </row>
    <row r="92" spans="2:2" x14ac:dyDescent="0.2">
      <c r="B92" s="5"/>
    </row>
    <row r="93" spans="2:2" x14ac:dyDescent="0.2">
      <c r="B93" s="5"/>
    </row>
    <row r="94" spans="2:2" x14ac:dyDescent="0.2">
      <c r="B94" s="5"/>
    </row>
    <row r="95" spans="2:2" x14ac:dyDescent="0.2">
      <c r="B95" s="5"/>
    </row>
    <row r="96" spans="2:2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6" tint="-0.249977111117893"/>
  </sheetPr>
  <dimension ref="A1:M92"/>
  <sheetViews>
    <sheetView zoomScaleNormal="100" workbookViewId="0">
      <selection activeCell="B5" sqref="B5:D5"/>
    </sheetView>
  </sheetViews>
  <sheetFormatPr baseColWidth="10" defaultColWidth="11.42578125" defaultRowHeight="12.75" x14ac:dyDescent="0.2"/>
  <cols>
    <col min="1" max="1" width="24.7109375" style="4" customWidth="1"/>
    <col min="2" max="2" width="25.42578125" style="25" customWidth="1"/>
    <col min="3" max="3" width="38.28515625" style="4" customWidth="1"/>
    <col min="4" max="5" width="36.7109375" style="4" customWidth="1"/>
    <col min="6" max="6" width="73.140625" style="5" customWidth="1"/>
    <col min="7" max="7" width="22" style="5" customWidth="1"/>
    <col min="8" max="8" width="33.28515625" style="5" customWidth="1"/>
    <col min="9" max="9" width="17.28515625" style="4" customWidth="1"/>
    <col min="10" max="11" width="11.42578125" style="4"/>
    <col min="12" max="12" width="101.42578125" style="5" hidden="1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496</v>
      </c>
      <c r="C1" s="2"/>
      <c r="D1" s="3"/>
    </row>
    <row r="2" spans="1:13" x14ac:dyDescent="0.2">
      <c r="A2" s="6" t="s">
        <v>0</v>
      </c>
      <c r="B2" s="22" t="s">
        <v>500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 t="s">
        <v>46</v>
      </c>
      <c r="C4" s="144"/>
      <c r="D4" s="145"/>
    </row>
    <row r="5" spans="1:13" x14ac:dyDescent="0.2">
      <c r="A5" s="11" t="s">
        <v>3</v>
      </c>
      <c r="B5" s="143" t="s">
        <v>39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497</v>
      </c>
      <c r="C10" s="141"/>
      <c r="D10" s="142"/>
    </row>
    <row r="11" spans="1:13" ht="25.5" customHeight="1" x14ac:dyDescent="0.2">
      <c r="A11" s="16" t="s">
        <v>436</v>
      </c>
      <c r="B11" s="140" t="s">
        <v>498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" x14ac:dyDescent="0.2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name='ELGA_AbsentOrUnknownMedication' displayName='ELGA_AbsentOrUnknownMedication' effectiveDate='1900-01-00' id='1.2.40.0.34.10.191'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name='ELGA_AbsentOrUnknownMedication' displayName='ELGA_AbsentOrUnknownMedication'  effectiveDate='1900-01-00' id='1.2.40.0.34.10.191' statusCode='final' website=''  version='4.0' beschreibung='Value Set keine Medikation'  description='Value Set Absent Or Unknown Medication'&gt;&lt;conceptList&gt;</v>
      </c>
    </row>
    <row r="14" spans="1:13" ht="12" customHeight="1" x14ac:dyDescent="0.2">
      <c r="A14" s="21" t="s">
        <v>48</v>
      </c>
      <c r="B14" s="21" t="s">
        <v>565</v>
      </c>
      <c r="C14" s="21" t="s">
        <v>566</v>
      </c>
      <c r="D14" s="21"/>
      <c r="E14" s="21" t="s">
        <v>4559</v>
      </c>
      <c r="F14" s="21"/>
      <c r="G14" s="21" t="s">
        <v>46</v>
      </c>
      <c r="H14" s="21" t="s">
        <v>39</v>
      </c>
      <c r="I14" s="21"/>
      <c r="L14" s="19" t="e">
        <f>CONCATENATE("  &lt;concept code='",#REF!,"' codeSystem='",H15,"' displayName='",#REF!,"' level='",LEFT(#REF!,SEARCH("-",#REF!)-1),"' type='",TRIM(RIGHT(#REF!,LEN(#REF!)-SEARCH("-",#REF!))),"'/&gt;")</f>
        <v>#REF!</v>
      </c>
      <c r="M14" s="19" t="str">
        <f t="shared" ref="M14:M15" si="0">CONCATENATE("  &lt;concept code='",B14,"' codeSystem='",$H14,"' displayName='",C14,"' level='",LEFT(A13,SEARCH("-",A13)-1),"' type='",TRIM(RIGHT(A13,LEN(A13)-SEARCH("-",A13))),"' concept_beschreibung='",G14,"' deutsch='",E14,"' hinweise='",F14,"' relationships='",I14,"'/&gt;")</f>
        <v xml:space="preserve">  &lt;concept code='X-DrugTreatmentNotKnown' codeSystem='2.16.840.1.113883.3.1937.777.13.5.999.1' displayName='Drug treatment not known' level='Lvl' type='Typ' concept_beschreibung='hl7ips-codesystem-999.1' deutsch='keine Informationen über Medikation verfügbar' hinweise='' relationships=''/&gt;</v>
      </c>
    </row>
    <row r="15" spans="1:13" ht="12" customHeight="1" x14ac:dyDescent="0.2">
      <c r="A15" s="21" t="s">
        <v>48</v>
      </c>
      <c r="B15" s="21" t="s">
        <v>567</v>
      </c>
      <c r="C15" s="21" t="s">
        <v>568</v>
      </c>
      <c r="D15" s="21"/>
      <c r="E15" s="21" t="s">
        <v>4560</v>
      </c>
      <c r="F15" s="21"/>
      <c r="G15" s="21" t="s">
        <v>46</v>
      </c>
      <c r="H15" s="21" t="s">
        <v>39</v>
      </c>
      <c r="I15" s="21"/>
      <c r="L15" s="19" t="e">
        <f>CONCATENATE("  &lt;concept code='",#REF!,"' codeSystem='",H14,"' displayName='",#REF!,"' level='",LEFT(A14,SEARCH("-",A14)-1),"' type='",TRIM(RIGHT(A14,LEN(A14)-SEARCH("-",A14))),"'/&gt;")</f>
        <v>#REF!</v>
      </c>
      <c r="M15" s="19" t="str">
        <f t="shared" si="0"/>
        <v xml:space="preserve">  &lt;concept code='X-NoDrugTreatment' codeSystem='2.16.840.1.113883.3.1937.777.13.5.999.1' displayName='No drug treatment' level='0' type='L' concept_beschreibung='hl7ips-codesystem-999.1' deutsch='keine Medikation' hinweise='' relationships=''/&gt;</v>
      </c>
    </row>
    <row r="16" spans="1:13" ht="12" customHeight="1" x14ac:dyDescent="0.2">
      <c r="A16" s="56"/>
      <c r="B16" s="88"/>
      <c r="C16" s="88"/>
      <c r="D16" s="89"/>
      <c r="E16" s="93"/>
      <c r="F16" s="90"/>
      <c r="G16" s="91"/>
      <c r="H16" s="92"/>
      <c r="I16" s="57"/>
      <c r="L16" s="19" t="e">
        <f>CONCATENATE("  &lt;concept code='",#REF!,"' codeSystem='",H16,"' displayName='",#REF!,"' level='",LEFT(A15,SEARCH("-",A15)-1),"' type='",TRIM(RIGHT(A15,LEN(A15)-SEARCH("-",A15))),"'/&gt;")</f>
        <v>#REF!</v>
      </c>
      <c r="M16" s="19" t="s">
        <v>19</v>
      </c>
    </row>
    <row r="17" spans="2:2" x14ac:dyDescent="0.2">
      <c r="B17" s="87"/>
    </row>
    <row r="18" spans="2:2" x14ac:dyDescent="0.2">
      <c r="B18" s="4"/>
    </row>
    <row r="19" spans="2:2" x14ac:dyDescent="0.2">
      <c r="B19" s="4"/>
    </row>
    <row r="20" spans="2:2" x14ac:dyDescent="0.2">
      <c r="B20" s="4"/>
    </row>
    <row r="21" spans="2:2" x14ac:dyDescent="0.2">
      <c r="B21" s="4"/>
    </row>
    <row r="22" spans="2:2" x14ac:dyDescent="0.2">
      <c r="B22" s="4"/>
    </row>
    <row r="23" spans="2:2" x14ac:dyDescent="0.2">
      <c r="B23" s="4"/>
    </row>
    <row r="24" spans="2:2" x14ac:dyDescent="0.2">
      <c r="B24" s="4"/>
    </row>
    <row r="25" spans="2:2" x14ac:dyDescent="0.2">
      <c r="B25" s="4"/>
    </row>
    <row r="26" spans="2:2" x14ac:dyDescent="0.2">
      <c r="B26" s="4"/>
    </row>
    <row r="27" spans="2:2" x14ac:dyDescent="0.2">
      <c r="B27" s="4"/>
    </row>
    <row r="28" spans="2:2" x14ac:dyDescent="0.2">
      <c r="B28" s="4"/>
    </row>
    <row r="29" spans="2:2" x14ac:dyDescent="0.2">
      <c r="B29" s="4"/>
    </row>
    <row r="30" spans="2:2" x14ac:dyDescent="0.2">
      <c r="B30" s="4"/>
    </row>
    <row r="31" spans="2:2" x14ac:dyDescent="0.2">
      <c r="B31" s="4"/>
    </row>
    <row r="32" spans="2:2" x14ac:dyDescent="0.2">
      <c r="B32" s="4"/>
    </row>
    <row r="33" spans="2:2" x14ac:dyDescent="0.2">
      <c r="B33" s="4"/>
    </row>
    <row r="34" spans="2:2" x14ac:dyDescent="0.2">
      <c r="B34" s="4"/>
    </row>
    <row r="35" spans="2:2" x14ac:dyDescent="0.2">
      <c r="B35" s="4"/>
    </row>
    <row r="36" spans="2:2" x14ac:dyDescent="0.2">
      <c r="B36" s="4"/>
    </row>
    <row r="37" spans="2:2" x14ac:dyDescent="0.2">
      <c r="B37" s="4"/>
    </row>
    <row r="38" spans="2:2" x14ac:dyDescent="0.2">
      <c r="B38" s="4"/>
    </row>
    <row r="39" spans="2:2" x14ac:dyDescent="0.2">
      <c r="B39" s="4"/>
    </row>
    <row r="40" spans="2:2" x14ac:dyDescent="0.2">
      <c r="B40" s="4"/>
    </row>
    <row r="41" spans="2:2" x14ac:dyDescent="0.2">
      <c r="B41" s="4"/>
    </row>
    <row r="42" spans="2:2" x14ac:dyDescent="0.2">
      <c r="B42" s="4"/>
    </row>
    <row r="43" spans="2:2" x14ac:dyDescent="0.2">
      <c r="B43" s="4"/>
    </row>
    <row r="44" spans="2:2" x14ac:dyDescent="0.2">
      <c r="B44" s="4"/>
    </row>
    <row r="45" spans="2:2" x14ac:dyDescent="0.2">
      <c r="B45" s="4"/>
    </row>
    <row r="46" spans="2:2" x14ac:dyDescent="0.2">
      <c r="B46" s="4"/>
    </row>
    <row r="47" spans="2:2" x14ac:dyDescent="0.2">
      <c r="B47" s="4"/>
    </row>
    <row r="48" spans="2:2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6" tint="-0.249977111117893"/>
  </sheetPr>
  <dimension ref="A1:M106"/>
  <sheetViews>
    <sheetView zoomScaleNormal="100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25" customWidth="1"/>
    <col min="3" max="3" width="38.28515625" style="4" customWidth="1"/>
    <col min="4" max="4" width="47.7109375" style="4" customWidth="1"/>
    <col min="5" max="5" width="53" style="4" customWidth="1"/>
    <col min="6" max="6" width="73.140625" style="5" customWidth="1"/>
    <col min="7" max="7" width="22" style="5" customWidth="1"/>
    <col min="8" max="8" width="33.28515625" style="5" customWidth="1"/>
    <col min="9" max="9" width="17.28515625" style="4" customWidth="1"/>
    <col min="10" max="11" width="11.42578125" style="4"/>
    <col min="12" max="12" width="101.42578125" style="5" hidden="1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499</v>
      </c>
      <c r="C1" s="2"/>
      <c r="D1" s="3"/>
    </row>
    <row r="2" spans="1:13" x14ac:dyDescent="0.2">
      <c r="A2" s="6" t="s">
        <v>0</v>
      </c>
      <c r="B2" s="22" t="s">
        <v>501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 t="s">
        <v>577</v>
      </c>
      <c r="C4" s="144"/>
      <c r="D4" s="145"/>
    </row>
    <row r="5" spans="1:13" x14ac:dyDescent="0.2">
      <c r="A5" s="11" t="s">
        <v>3</v>
      </c>
      <c r="B5" s="143" t="s">
        <v>578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506</v>
      </c>
      <c r="C10" s="141"/>
      <c r="D10" s="142"/>
    </row>
    <row r="11" spans="1:13" ht="25.5" customHeight="1" x14ac:dyDescent="0.2">
      <c r="A11" s="16" t="s">
        <v>436</v>
      </c>
      <c r="B11" s="140" t="s">
        <v>507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" x14ac:dyDescent="0.2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name='ELGA_AbsentOrUnknownProcedures' displayName='ELGA_AbsentOrUnknownProcedures' effectiveDate='1900-01-00' id='1.2.40.0.34.10.192'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name='ELGA_AbsentOrUnknownProcedures' displayName='ELGA_AbsentOrUnknownProcedures'  effectiveDate='1900-01-00' id='1.2.40.0.34.10.192' statusCode='final' website=''  version='4.0' beschreibung='Value Set keine Eingriffe oder Therapien'  description='Value Set Absent Or Unknown Procedures'&gt;&lt;conceptList&gt;</v>
      </c>
    </row>
    <row r="14" spans="1:13" ht="12" customHeight="1" x14ac:dyDescent="0.2">
      <c r="A14" s="47" t="s">
        <v>48</v>
      </c>
      <c r="B14" s="47" t="s">
        <v>503</v>
      </c>
      <c r="C14" s="47" t="s">
        <v>504</v>
      </c>
      <c r="D14" s="47"/>
      <c r="E14" s="47" t="s">
        <v>4561</v>
      </c>
      <c r="F14" s="47"/>
      <c r="G14" s="47" t="s">
        <v>46</v>
      </c>
      <c r="H14" s="47" t="s">
        <v>39</v>
      </c>
      <c r="I14" s="47"/>
      <c r="L14" s="19" t="e">
        <f>CONCATENATE("  &lt;concept code='",#REF!,"' codeSystem='",H15,"' displayName='",#REF!,"' level='",LEFT(#REF!,SEARCH("-",#REF!)-1),"' type='",TRIM(RIGHT(#REF!,LEN(#REF!)-SEARCH("-",#REF!))),"'/&gt;")</f>
        <v>#REF!</v>
      </c>
      <c r="M14" s="19" t="str">
        <f t="shared" ref="M14:M15" si="0">CONCATENATE("  &lt;concept code='",B14,"' codeSystem='",$H14,"' displayName='",C14,"' level='",LEFT(A13,SEARCH("-",A13)-1),"' type='",TRIM(RIGHT(A13,LEN(A13)-SEARCH("-",A13))),"' concept_beschreibung='",G14,"' deutsch='",E14,"' hinweise='",F14,"' relationships='",I14,"'/&gt;")</f>
        <v xml:space="preserve">  &lt;concept code='X-ProceduresNotKnown' codeSystem='2.16.840.1.113883.3.1937.777.13.5.999.1' displayName='History of procedures not known' level='Lvl' type='Typ' concept_beschreibung='hl7ips-codesystem-999.1' deutsch='keine Informationen über durchgeführte Eingriffe und Therapien verfügbar' hinweise='' relationships=''/&gt;</v>
      </c>
    </row>
    <row r="15" spans="1:13" ht="12" customHeight="1" x14ac:dyDescent="0.2">
      <c r="A15" s="47" t="s">
        <v>48</v>
      </c>
      <c r="B15" s="94">
        <v>416128008</v>
      </c>
      <c r="C15" s="47" t="s">
        <v>505</v>
      </c>
      <c r="D15" s="47"/>
      <c r="E15" s="47" t="s">
        <v>4562</v>
      </c>
      <c r="F15" s="47"/>
      <c r="G15" s="47" t="s">
        <v>33</v>
      </c>
      <c r="H15" s="47" t="s">
        <v>38</v>
      </c>
      <c r="I15" s="47"/>
      <c r="L15" s="19" t="e">
        <f>CONCATENATE("  &lt;concept code='",#REF!,"' codeSystem='",H14,"' displayName='",#REF!,"' level='",LEFT(A14,SEARCH("-",A14)-1),"' type='",TRIM(RIGHT(A14,LEN(A14)-SEARCH("-",A14))),"'/&gt;")</f>
        <v>#REF!</v>
      </c>
      <c r="M15" s="19" t="str">
        <f t="shared" si="0"/>
        <v xml:space="preserve">  &lt;concept code='416128008' codeSystem='2.16.840.1.113883.6.96' displayName='No past history of procedure (context-dependent category)' level='0' type='L' concept_beschreibung='SNOMED Clinical Terms' deutsch='keine durchgeführten Eingriffe und Therapien' hinweise='' relationships=''/&gt;</v>
      </c>
    </row>
    <row r="16" spans="1:13" ht="12" customHeight="1" x14ac:dyDescent="0.2">
      <c r="B16" s="4"/>
      <c r="F16" s="4"/>
      <c r="G16" s="4"/>
      <c r="H16" s="4"/>
      <c r="L16" s="19" t="e">
        <f>CONCATENATE("  &lt;concept code='",#REF!,"' codeSystem='",H16,"' displayName='",#REF!,"' level='",LEFT(A15,SEARCH("-",A15)-1),"' type='",TRIM(RIGHT(A15,LEN(A15)-SEARCH("-",A15))),"'/&gt;")</f>
        <v>#REF!</v>
      </c>
      <c r="M16" s="19" t="s">
        <v>19</v>
      </c>
    </row>
    <row r="17" spans="1:13" s="5" customFormat="1" x14ac:dyDescent="0.2">
      <c r="A17" s="4"/>
      <c r="B17" s="4"/>
      <c r="C17" s="4"/>
      <c r="D17" s="4"/>
      <c r="E17" s="4"/>
      <c r="F17" s="4"/>
      <c r="I17" s="4"/>
      <c r="J17" s="4"/>
      <c r="K17" s="4"/>
      <c r="M17" s="4"/>
    </row>
    <row r="18" spans="1:13" s="5" customFormat="1" x14ac:dyDescent="0.2">
      <c r="A18" s="4"/>
      <c r="B18" s="4"/>
      <c r="C18" s="4"/>
      <c r="D18" s="4"/>
      <c r="E18" s="4"/>
      <c r="F18" s="4"/>
      <c r="I18" s="4"/>
      <c r="J18" s="4"/>
      <c r="K18" s="4"/>
      <c r="M18" s="4"/>
    </row>
    <row r="19" spans="1:13" s="5" customFormat="1" x14ac:dyDescent="0.2">
      <c r="A19" s="4"/>
      <c r="B19" s="4"/>
      <c r="C19" s="4"/>
      <c r="D19" s="4"/>
      <c r="E19" s="4"/>
      <c r="F19" s="4"/>
      <c r="I19" s="4"/>
      <c r="J19" s="4"/>
      <c r="K19" s="4"/>
      <c r="M19" s="4"/>
    </row>
    <row r="20" spans="1:13" s="5" customFormat="1" x14ac:dyDescent="0.2">
      <c r="A20" s="4"/>
      <c r="B20" s="4"/>
      <c r="C20" s="4"/>
      <c r="D20" s="4"/>
      <c r="E20" s="4"/>
      <c r="F20" s="4"/>
      <c r="I20" s="4"/>
      <c r="J20" s="4"/>
      <c r="K20" s="4"/>
      <c r="M20" s="4"/>
    </row>
    <row r="21" spans="1:13" s="5" customFormat="1" x14ac:dyDescent="0.2">
      <c r="A21" s="4"/>
      <c r="B21" s="4"/>
      <c r="C21" s="4"/>
      <c r="D21" s="4"/>
      <c r="E21" s="4"/>
      <c r="F21" s="4"/>
      <c r="I21" s="4"/>
      <c r="J21" s="4"/>
      <c r="K21" s="4"/>
      <c r="M21" s="4"/>
    </row>
    <row r="22" spans="1:13" s="5" customFormat="1" x14ac:dyDescent="0.2">
      <c r="A22" s="4"/>
      <c r="B22" s="4"/>
      <c r="C22" s="4"/>
      <c r="D22" s="4"/>
      <c r="E22" s="4"/>
      <c r="F22" s="4"/>
      <c r="I22" s="4"/>
      <c r="J22" s="4"/>
      <c r="K22" s="4"/>
      <c r="M22" s="4"/>
    </row>
    <row r="23" spans="1:13" s="5" customFormat="1" x14ac:dyDescent="0.2">
      <c r="A23" s="4"/>
      <c r="B23" s="4"/>
      <c r="C23" s="4"/>
      <c r="D23" s="4"/>
      <c r="E23" s="4"/>
      <c r="F23" s="4"/>
      <c r="I23" s="4"/>
      <c r="J23" s="4"/>
      <c r="K23" s="4"/>
      <c r="M23" s="4"/>
    </row>
    <row r="24" spans="1:13" x14ac:dyDescent="0.2">
      <c r="B24" s="4"/>
      <c r="F24" s="4"/>
    </row>
    <row r="25" spans="1:13" x14ac:dyDescent="0.2">
      <c r="B25" s="4"/>
      <c r="F25" s="4"/>
    </row>
    <row r="26" spans="1:13" x14ac:dyDescent="0.2">
      <c r="B26" s="4"/>
      <c r="F26" s="4"/>
    </row>
    <row r="27" spans="1:13" x14ac:dyDescent="0.2">
      <c r="B27" s="4"/>
      <c r="F27" s="4"/>
    </row>
    <row r="28" spans="1:13" x14ac:dyDescent="0.2">
      <c r="B28" s="4"/>
      <c r="F28" s="4"/>
    </row>
    <row r="29" spans="1:13" x14ac:dyDescent="0.2">
      <c r="B29" s="4"/>
      <c r="F29" s="4"/>
    </row>
    <row r="30" spans="1:13" x14ac:dyDescent="0.2">
      <c r="B30" s="4"/>
      <c r="F30" s="4"/>
    </row>
    <row r="31" spans="1:13" x14ac:dyDescent="0.2">
      <c r="B31" s="4"/>
      <c r="F31" s="4"/>
    </row>
    <row r="32" spans="1:13" x14ac:dyDescent="0.2">
      <c r="B32" s="4"/>
      <c r="F32" s="4"/>
    </row>
    <row r="33" spans="2:6" x14ac:dyDescent="0.2">
      <c r="B33" s="4"/>
      <c r="F33" s="4"/>
    </row>
    <row r="34" spans="2:6" x14ac:dyDescent="0.2">
      <c r="B34" s="4"/>
    </row>
    <row r="35" spans="2:6" x14ac:dyDescent="0.2">
      <c r="B35" s="4"/>
    </row>
    <row r="36" spans="2:6" x14ac:dyDescent="0.2">
      <c r="B36" s="4"/>
    </row>
    <row r="37" spans="2:6" x14ac:dyDescent="0.2">
      <c r="B37" s="4"/>
    </row>
    <row r="38" spans="2:6" x14ac:dyDescent="0.2">
      <c r="B38" s="4"/>
    </row>
    <row r="39" spans="2:6" x14ac:dyDescent="0.2">
      <c r="B39" s="4"/>
    </row>
    <row r="40" spans="2:6" x14ac:dyDescent="0.2">
      <c r="B40" s="4"/>
    </row>
    <row r="41" spans="2:6" x14ac:dyDescent="0.2">
      <c r="B41" s="4"/>
    </row>
    <row r="42" spans="2:6" x14ac:dyDescent="0.2">
      <c r="B42" s="4"/>
    </row>
    <row r="43" spans="2:6" x14ac:dyDescent="0.2">
      <c r="B43" s="4"/>
    </row>
    <row r="44" spans="2:6" x14ac:dyDescent="0.2">
      <c r="B44" s="4"/>
    </row>
    <row r="45" spans="2:6" x14ac:dyDescent="0.2">
      <c r="B45" s="4"/>
    </row>
    <row r="46" spans="2:6" x14ac:dyDescent="0.2">
      <c r="B46" s="4"/>
    </row>
    <row r="47" spans="2:6" x14ac:dyDescent="0.2">
      <c r="B47" s="4"/>
    </row>
    <row r="48" spans="2:6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6" tint="-0.249977111117893"/>
  </sheetPr>
  <dimension ref="A1:M106"/>
  <sheetViews>
    <sheetView zoomScaleNormal="100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25" customWidth="1"/>
    <col min="3" max="3" width="38.28515625" style="4" customWidth="1"/>
    <col min="4" max="5" width="36.7109375" style="4" customWidth="1"/>
    <col min="6" max="6" width="73.140625" style="5" customWidth="1"/>
    <col min="7" max="7" width="22" style="5" customWidth="1"/>
    <col min="8" max="8" width="33.28515625" style="5" customWidth="1"/>
    <col min="9" max="9" width="17.28515625" style="4" customWidth="1"/>
    <col min="10" max="11" width="11.42578125" style="4"/>
    <col min="12" max="12" width="101.42578125" style="5" hidden="1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502</v>
      </c>
      <c r="C1" s="2"/>
      <c r="D1" s="3"/>
    </row>
    <row r="2" spans="1:13" x14ac:dyDescent="0.2">
      <c r="A2" s="6" t="s">
        <v>0</v>
      </c>
      <c r="B2" s="22" t="s">
        <v>4542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 t="s">
        <v>46</v>
      </c>
      <c r="C4" s="144"/>
      <c r="D4" s="145"/>
    </row>
    <row r="5" spans="1:13" x14ac:dyDescent="0.2">
      <c r="A5" s="11" t="s">
        <v>3</v>
      </c>
      <c r="B5" s="143" t="s">
        <v>39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508</v>
      </c>
      <c r="C10" s="141"/>
      <c r="D10" s="142"/>
    </row>
    <row r="11" spans="1:13" ht="25.5" customHeight="1" x14ac:dyDescent="0.2">
      <c r="A11" s="16" t="s">
        <v>436</v>
      </c>
      <c r="B11" s="140" t="s">
        <v>508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.75" thickBot="1" x14ac:dyDescent="0.25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name='ELGA_AbsentOrUnknownDevices' displayName='ELGA_AbsentOrUnknownDevices' effectiveDate='1900-01-00' id='1.2.40.0.34.10.193'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name='ELGA_AbsentOrUnknownDevices' displayName='ELGA_AbsentOrUnknownDevices'  effectiveDate='1900-01-00' id='1.2.40.0.34.10.193' statusCode='final' website=''  version='4.0' beschreibung='Value Set Absent Or Unknown Medical Devices'  description='Value Set Absent Or Unknown Medical Devices'&gt;&lt;conceptList&gt;</v>
      </c>
    </row>
    <row r="14" spans="1:13" ht="27" customHeight="1" thickBot="1" x14ac:dyDescent="0.25">
      <c r="A14" s="44" t="s">
        <v>48</v>
      </c>
      <c r="B14" s="97" t="s">
        <v>2511</v>
      </c>
      <c r="C14" s="61" t="s">
        <v>4869</v>
      </c>
      <c r="D14" s="96"/>
      <c r="E14" s="95" t="s">
        <v>4872</v>
      </c>
      <c r="F14" s="60"/>
      <c r="G14" s="44"/>
      <c r="H14" s="44"/>
      <c r="I14" s="21"/>
      <c r="L14" s="19" t="e">
        <f>CONCATENATE("  &lt;concept code='",#REF!,"' codeSystem='",H15,"' displayName='",#REF!,"' level='",LEFT(#REF!,SEARCH("-",#REF!)-1),"' type='",TRIM(RIGHT(#REF!,LEN(#REF!)-SEARCH("-",#REF!))),"'/&gt;")</f>
        <v>#REF!</v>
      </c>
      <c r="M14" s="19" t="str">
        <f>CONCATENATE("  &lt;concept code='",ELGA_AbsentOrUnknownProcedures!B15,"' codeSystem='",ELGA_AbsentOrUnknownProcedures!$H15,"' displayName='",ELGA_AbsentOrUnknownProcedures!C15,"' level='",LEFT(ELGA_AbsentOrUnknownProcedures!A14,SEARCH("-",ELGA_AbsentOrUnknownProcedures!A14)-1),"' type='",TRIM(RIGHT(ELGA_AbsentOrUnknownProcedures!A14,LEN(ELGA_AbsentOrUnknownProcedures!A14)-SEARCH("-",ELGA_AbsentOrUnknownProcedures!A14))),"' concept_beschreibung='",ELGA_AbsentOrUnknownProcedures!G15,"' deutsch='",ELGA_AbsentOrUnknownProcedures!E15,"' hinweise='",ELGA_AbsentOrUnknownProcedures!F15,"' relationships='",ELGA_AbsentOrUnknownProcedures!I15,"'/&gt;")</f>
        <v xml:space="preserve">  &lt;concept code='416128008' codeSystem='2.16.840.1.113883.6.96' displayName='No past history of procedure (context-dependent category)' level='0' type='L' concept_beschreibung='SNOMED Clinical Terms' deutsch='keine durchgeführten Eingriffe und Therapien' hinweise='' relationships=''/&gt;</v>
      </c>
    </row>
    <row r="15" spans="1:13" ht="27" customHeight="1" thickBot="1" x14ac:dyDescent="0.25">
      <c r="A15" s="44" t="s">
        <v>48</v>
      </c>
      <c r="B15" s="97" t="s">
        <v>2511</v>
      </c>
      <c r="C15" s="61" t="s">
        <v>4870</v>
      </c>
      <c r="D15" s="96"/>
      <c r="E15" s="95" t="s">
        <v>4871</v>
      </c>
      <c r="F15" s="60"/>
      <c r="G15" s="44"/>
      <c r="H15" s="44"/>
      <c r="I15" s="21"/>
      <c r="L15" s="19" t="e">
        <f>CONCATENATE("  &lt;concept code='",#REF!,"' codeSystem='",H14,"' displayName='",#REF!,"' level='",LEFT(A14,SEARCH("-",A14)-1),"' type='",TRIM(RIGHT(A14,LEN(A14)-SEARCH("-",A14))),"'/&gt;")</f>
        <v>#REF!</v>
      </c>
      <c r="M15" s="19" t="s">
        <v>19</v>
      </c>
    </row>
    <row r="16" spans="1:13" ht="12" customHeight="1" x14ac:dyDescent="0.2">
      <c r="A16" s="54"/>
      <c r="B16" s="54"/>
      <c r="C16" s="54"/>
      <c r="D16" s="54"/>
      <c r="E16" s="54"/>
      <c r="F16" s="54"/>
      <c r="G16" s="54"/>
      <c r="H16" s="54"/>
      <c r="I16" s="54"/>
      <c r="L16" s="19" t="e">
        <f>CONCATENATE("  &lt;concept code='",#REF!,"' codeSystem='",H16,"' displayName='",#REF!,"' level='",LEFT(A15,SEARCH("-",A15)-1),"' type='",TRIM(RIGHT(A15,LEN(A15)-SEARCH("-",A15))),"'/&gt;")</f>
        <v>#REF!</v>
      </c>
      <c r="M16" s="19"/>
    </row>
    <row r="17" spans="1:13" s="5" customFormat="1" x14ac:dyDescent="0.2">
      <c r="I17" s="4"/>
      <c r="J17" s="4"/>
      <c r="K17" s="4"/>
      <c r="M17" s="4"/>
    </row>
    <row r="18" spans="1:13" s="5" customFormat="1" x14ac:dyDescent="0.2">
      <c r="A18" s="4"/>
      <c r="I18" s="4"/>
      <c r="J18" s="4"/>
      <c r="K18" s="4"/>
      <c r="M18" s="4"/>
    </row>
    <row r="19" spans="1:13" s="5" customFormat="1" x14ac:dyDescent="0.2">
      <c r="I19" s="4"/>
      <c r="J19" s="4"/>
      <c r="K19" s="4"/>
      <c r="M19" s="4"/>
    </row>
    <row r="20" spans="1:13" s="5" customFormat="1" x14ac:dyDescent="0.2">
      <c r="A20" s="4"/>
      <c r="B20" s="4"/>
      <c r="C20" s="4"/>
      <c r="D20" s="4"/>
      <c r="E20" s="4"/>
      <c r="I20" s="4"/>
      <c r="J20" s="4"/>
      <c r="K20" s="4"/>
      <c r="M20" s="4"/>
    </row>
    <row r="21" spans="1:13" s="5" customFormat="1" x14ac:dyDescent="0.2">
      <c r="A21" s="4"/>
      <c r="B21" s="4"/>
      <c r="C21" s="4"/>
      <c r="D21" s="4"/>
      <c r="E21" s="4"/>
      <c r="I21" s="4"/>
      <c r="J21" s="4"/>
      <c r="K21" s="4"/>
      <c r="M21" s="4"/>
    </row>
    <row r="22" spans="1:13" s="5" customFormat="1" x14ac:dyDescent="0.2">
      <c r="A22" s="4"/>
      <c r="B22" s="4"/>
      <c r="C22" s="4"/>
      <c r="D22" s="4"/>
      <c r="E22" s="4"/>
      <c r="I22" s="4"/>
      <c r="J22" s="4"/>
      <c r="K22" s="4"/>
      <c r="M22" s="4"/>
    </row>
    <row r="23" spans="1:13" s="5" customFormat="1" x14ac:dyDescent="0.2">
      <c r="A23" s="4"/>
      <c r="B23" s="4"/>
      <c r="C23" s="4"/>
      <c r="D23" s="4"/>
      <c r="E23" s="4"/>
      <c r="I23" s="4"/>
      <c r="J23" s="4"/>
      <c r="K23" s="4"/>
      <c r="M23" s="4"/>
    </row>
    <row r="24" spans="1:13" x14ac:dyDescent="0.2">
      <c r="B24" s="4"/>
    </row>
    <row r="25" spans="1:13" x14ac:dyDescent="0.2">
      <c r="B25" s="4"/>
    </row>
    <row r="26" spans="1:13" x14ac:dyDescent="0.2">
      <c r="B26" s="4"/>
    </row>
    <row r="27" spans="1:13" x14ac:dyDescent="0.2">
      <c r="B27" s="4"/>
    </row>
    <row r="28" spans="1:13" x14ac:dyDescent="0.2">
      <c r="B28" s="4"/>
    </row>
    <row r="29" spans="1:13" x14ac:dyDescent="0.2">
      <c r="B29" s="4"/>
    </row>
    <row r="30" spans="1:13" x14ac:dyDescent="0.2">
      <c r="B30" s="4"/>
    </row>
    <row r="31" spans="1:13" x14ac:dyDescent="0.2">
      <c r="B31" s="4"/>
    </row>
    <row r="32" spans="1:13" x14ac:dyDescent="0.2">
      <c r="B32" s="4"/>
    </row>
    <row r="33" spans="2:2" x14ac:dyDescent="0.2">
      <c r="B33" s="4"/>
    </row>
    <row r="34" spans="2:2" x14ac:dyDescent="0.2">
      <c r="B34" s="4"/>
    </row>
    <row r="35" spans="2:2" x14ac:dyDescent="0.2">
      <c r="B35" s="4"/>
    </row>
    <row r="36" spans="2:2" x14ac:dyDescent="0.2">
      <c r="B36" s="4"/>
    </row>
    <row r="37" spans="2:2" x14ac:dyDescent="0.2">
      <c r="B37" s="4"/>
    </row>
    <row r="38" spans="2:2" x14ac:dyDescent="0.2">
      <c r="B38" s="4"/>
    </row>
    <row r="39" spans="2:2" x14ac:dyDescent="0.2">
      <c r="B39" s="4"/>
    </row>
    <row r="40" spans="2:2" x14ac:dyDescent="0.2">
      <c r="B40" s="4"/>
    </row>
    <row r="41" spans="2:2" x14ac:dyDescent="0.2">
      <c r="B41" s="4"/>
    </row>
    <row r="42" spans="2:2" x14ac:dyDescent="0.2">
      <c r="B42" s="4"/>
    </row>
    <row r="43" spans="2:2" x14ac:dyDescent="0.2">
      <c r="B43" s="4"/>
    </row>
    <row r="44" spans="2:2" x14ac:dyDescent="0.2">
      <c r="B44" s="4"/>
    </row>
    <row r="45" spans="2:2" x14ac:dyDescent="0.2">
      <c r="B45" s="4"/>
    </row>
    <row r="46" spans="2:2" x14ac:dyDescent="0.2">
      <c r="B46" s="4"/>
    </row>
    <row r="47" spans="2:2" x14ac:dyDescent="0.2">
      <c r="B47" s="4"/>
    </row>
    <row r="48" spans="2:2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6" tint="-0.249977111117893"/>
  </sheetPr>
  <dimension ref="A1:M96"/>
  <sheetViews>
    <sheetView zoomScaleNormal="100" workbookViewId="0"/>
  </sheetViews>
  <sheetFormatPr baseColWidth="10" defaultColWidth="11.42578125" defaultRowHeight="12.75" x14ac:dyDescent="0.2"/>
  <cols>
    <col min="1" max="1" width="24.7109375" style="4" customWidth="1"/>
    <col min="2" max="2" width="24.7109375" style="86" customWidth="1"/>
    <col min="3" max="3" width="38.28515625" style="4" customWidth="1"/>
    <col min="4" max="5" width="36.7109375" style="4" customWidth="1"/>
    <col min="6" max="6" width="73.140625" style="5" customWidth="1"/>
    <col min="7" max="7" width="22" style="5" customWidth="1"/>
    <col min="8" max="8" width="33.28515625" style="5" customWidth="1"/>
    <col min="9" max="9" width="17.28515625" style="4" customWidth="1"/>
    <col min="10" max="11" width="11.42578125" style="4"/>
    <col min="12" max="12" width="101.42578125" style="5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84" t="s">
        <v>509</v>
      </c>
      <c r="C1" s="2"/>
      <c r="D1" s="3"/>
    </row>
    <row r="2" spans="1:13" x14ac:dyDescent="0.2">
      <c r="A2" s="6" t="s">
        <v>0</v>
      </c>
      <c r="B2" s="84" t="s">
        <v>510</v>
      </c>
      <c r="C2" s="2"/>
      <c r="D2" s="3"/>
    </row>
    <row r="3" spans="1:13" x14ac:dyDescent="0.2">
      <c r="A3" s="7" t="s">
        <v>1</v>
      </c>
      <c r="B3" s="85" t="s">
        <v>21</v>
      </c>
      <c r="C3" s="8"/>
      <c r="D3" s="9"/>
    </row>
    <row r="4" spans="1:13" x14ac:dyDescent="0.2">
      <c r="A4" s="10" t="s">
        <v>2</v>
      </c>
      <c r="B4" s="143" t="s">
        <v>4873</v>
      </c>
      <c r="C4" s="144"/>
      <c r="D4" s="145"/>
    </row>
    <row r="5" spans="1:13" x14ac:dyDescent="0.2">
      <c r="A5" s="11" t="s">
        <v>3</v>
      </c>
      <c r="B5" s="143" t="s">
        <v>4874</v>
      </c>
      <c r="C5" s="144"/>
      <c r="D5" s="145"/>
    </row>
    <row r="6" spans="1:13" x14ac:dyDescent="0.2">
      <c r="A6" s="12" t="s">
        <v>4</v>
      </c>
      <c r="B6" s="146" t="s">
        <v>4875</v>
      </c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512</v>
      </c>
      <c r="C10" s="141"/>
      <c r="D10" s="142"/>
    </row>
    <row r="11" spans="1:13" ht="25.5" customHeight="1" x14ac:dyDescent="0.2">
      <c r="A11" s="16" t="s">
        <v>436</v>
      </c>
      <c r="B11" s="140" t="s">
        <v>511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64.5" thickBot="1" x14ac:dyDescent="0.25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name='ELGA_Procedures' displayName='ELGA_Procedures' effectiveDate='1900-01-00' id='1.2.40.0.34.10.194'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name='ELGA_Procedures' displayName='ELGA_Procedures'  effectiveDate='1900-01-00' id='1.2.40.0.34.10.194' statusCode='final' website='https://termpub.gesundheit.gv.at:443/TermBrowser/gui/main/main.zul?loadType=CodeSystem&amp;loadName=Leistungskatalog Gesamt'  version='4.0' beschreibung='Value Set Eingriffe und Therapien'  description='Value Set Procedures'&gt;&lt;conceptList&gt;</v>
      </c>
    </row>
    <row r="14" spans="1:13" ht="60.75" thickBot="1" x14ac:dyDescent="0.25">
      <c r="A14" s="44" t="s">
        <v>48</v>
      </c>
      <c r="B14" s="102" t="s">
        <v>4879</v>
      </c>
      <c r="C14" s="73"/>
      <c r="D14" s="47"/>
      <c r="E14" s="98"/>
      <c r="F14" s="59"/>
      <c r="G14" s="55" t="s">
        <v>33</v>
      </c>
      <c r="H14" s="62" t="s">
        <v>38</v>
      </c>
      <c r="I14" s="21"/>
      <c r="L14" s="19" t="e">
        <f>CONCATENATE("  &lt;concept code='",#REF!,"' codeSystem='",#REF!,"' displayName='",#REF!,"' level='",LEFT(#REF!,SEARCH("-",#REF!)-1),"' type='",TRIM(RIGHT(#REF!,LEN(#REF!)-SEARCH("-",#REF!))),"'/&gt;")</f>
        <v>#REF!</v>
      </c>
      <c r="M14" s="19" t="e">
        <f>CONCATENATE("  &lt;concept code='",#REF!,"' codeSystem='",$H14,"' displayName='",#REF!,"' level='",LEFT(#REF!,SEARCH("-",#REF!)-1),"' type='",TRIM(RIGHT(#REF!,LEN(#REF!)-SEARCH("-",#REF!))),"' concept_beschreibung='",#REF!,"' deutsch='",#REF!,"' hinweise='",#REF!,"' relationships='",I14,"'/&gt;")</f>
        <v>#REF!</v>
      </c>
    </row>
    <row r="15" spans="1:13" x14ac:dyDescent="0.2">
      <c r="B15" s="5"/>
    </row>
    <row r="16" spans="1:13" x14ac:dyDescent="0.2">
      <c r="B16" s="5"/>
    </row>
    <row r="17" spans="2:2" x14ac:dyDescent="0.2">
      <c r="B17" s="5"/>
    </row>
    <row r="18" spans="2:2" x14ac:dyDescent="0.2">
      <c r="B18" s="5"/>
    </row>
    <row r="19" spans="2:2" x14ac:dyDescent="0.2">
      <c r="B19" s="5"/>
    </row>
    <row r="20" spans="2:2" x14ac:dyDescent="0.2">
      <c r="B20" s="5"/>
    </row>
    <row r="21" spans="2:2" x14ac:dyDescent="0.2">
      <c r="B21" s="5"/>
    </row>
    <row r="22" spans="2:2" x14ac:dyDescent="0.2">
      <c r="B22" s="5"/>
    </row>
    <row r="23" spans="2:2" x14ac:dyDescent="0.2">
      <c r="B23" s="5"/>
    </row>
    <row r="24" spans="2:2" x14ac:dyDescent="0.2">
      <c r="B24" s="5"/>
    </row>
    <row r="25" spans="2:2" x14ac:dyDescent="0.2">
      <c r="B25" s="5"/>
    </row>
    <row r="26" spans="2:2" x14ac:dyDescent="0.2">
      <c r="B26" s="5"/>
    </row>
    <row r="27" spans="2:2" x14ac:dyDescent="0.2">
      <c r="B27" s="5"/>
    </row>
    <row r="28" spans="2:2" x14ac:dyDescent="0.2">
      <c r="B28" s="5"/>
    </row>
    <row r="29" spans="2:2" x14ac:dyDescent="0.2">
      <c r="B29" s="5"/>
    </row>
    <row r="30" spans="2:2" x14ac:dyDescent="0.2">
      <c r="B30" s="5"/>
    </row>
    <row r="31" spans="2:2" x14ac:dyDescent="0.2">
      <c r="B31" s="5"/>
    </row>
    <row r="32" spans="2:2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  <row r="75" spans="2:2" x14ac:dyDescent="0.2">
      <c r="B75" s="5"/>
    </row>
    <row r="76" spans="2:2" x14ac:dyDescent="0.2">
      <c r="B76" s="5"/>
    </row>
    <row r="77" spans="2:2" x14ac:dyDescent="0.2">
      <c r="B77" s="5"/>
    </row>
    <row r="78" spans="2:2" x14ac:dyDescent="0.2">
      <c r="B78" s="5"/>
    </row>
    <row r="79" spans="2:2" x14ac:dyDescent="0.2">
      <c r="B79" s="5"/>
    </row>
    <row r="80" spans="2:2" x14ac:dyDescent="0.2">
      <c r="B80" s="5"/>
    </row>
    <row r="81" spans="2:2" x14ac:dyDescent="0.2">
      <c r="B81" s="5"/>
    </row>
    <row r="82" spans="2:2" x14ac:dyDescent="0.2">
      <c r="B82" s="5"/>
    </row>
    <row r="83" spans="2:2" x14ac:dyDescent="0.2">
      <c r="B83" s="5"/>
    </row>
    <row r="84" spans="2:2" x14ac:dyDescent="0.2">
      <c r="B84" s="5"/>
    </row>
    <row r="85" spans="2:2" x14ac:dyDescent="0.2">
      <c r="B85" s="5"/>
    </row>
    <row r="86" spans="2:2" x14ac:dyDescent="0.2">
      <c r="B86" s="5"/>
    </row>
    <row r="87" spans="2:2" x14ac:dyDescent="0.2">
      <c r="B87" s="5"/>
    </row>
    <row r="88" spans="2:2" x14ac:dyDescent="0.2">
      <c r="B88" s="5"/>
    </row>
    <row r="89" spans="2:2" x14ac:dyDescent="0.2">
      <c r="B89" s="5"/>
    </row>
    <row r="90" spans="2:2" x14ac:dyDescent="0.2">
      <c r="B90" s="5"/>
    </row>
    <row r="91" spans="2:2" x14ac:dyDescent="0.2">
      <c r="B91" s="5"/>
    </row>
    <row r="92" spans="2:2" x14ac:dyDescent="0.2">
      <c r="B92" s="5"/>
    </row>
    <row r="93" spans="2:2" x14ac:dyDescent="0.2">
      <c r="B93" s="5"/>
    </row>
    <row r="94" spans="2:2" x14ac:dyDescent="0.2">
      <c r="B94" s="5"/>
    </row>
    <row r="95" spans="2:2" x14ac:dyDescent="0.2">
      <c r="B95" s="5"/>
    </row>
    <row r="96" spans="2:2" x14ac:dyDescent="0.2">
      <c r="B96" s="5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  <hyperlink ref="B6" r:id="rId2"/>
  </hyperlinks>
  <pageMargins left="0.25" right="0.25" top="0.75" bottom="0.75" header="0.3" footer="0.3"/>
  <pageSetup paperSize="8" orientation="landscape" horizontalDpi="300" verticalDpi="300" r:id="rId3"/>
  <headerFooter>
    <oddFooter>&amp;L&amp;F&amp;C&amp;A&amp;RSeite &amp;P von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6" tint="-0.249977111117893"/>
  </sheetPr>
  <dimension ref="A1:M101"/>
  <sheetViews>
    <sheetView zoomScaleNormal="100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25" customWidth="1"/>
    <col min="3" max="3" width="38.28515625" style="4" customWidth="1"/>
    <col min="4" max="5" width="36.7109375" style="4" customWidth="1"/>
    <col min="6" max="6" width="73.140625" style="5" customWidth="1"/>
    <col min="7" max="7" width="22" style="5" customWidth="1"/>
    <col min="8" max="8" width="33.28515625" style="5" customWidth="1"/>
    <col min="9" max="9" width="17.28515625" style="4" customWidth="1"/>
    <col min="10" max="11" width="11.42578125" style="4"/>
    <col min="12" max="12" width="101.42578125" style="5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513</v>
      </c>
      <c r="C1" s="2"/>
      <c r="D1" s="3"/>
    </row>
    <row r="2" spans="1:13" x14ac:dyDescent="0.2">
      <c r="A2" s="6" t="s">
        <v>0</v>
      </c>
      <c r="B2" s="22" t="s">
        <v>514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/>
      <c r="C4" s="144"/>
      <c r="D4" s="145"/>
    </row>
    <row r="5" spans="1:13" x14ac:dyDescent="0.2">
      <c r="A5" s="11" t="s">
        <v>3</v>
      </c>
      <c r="B5" s="143"/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515</v>
      </c>
      <c r="C10" s="141"/>
      <c r="D10" s="142"/>
    </row>
    <row r="11" spans="1:13" ht="25.5" customHeight="1" x14ac:dyDescent="0.2">
      <c r="A11" s="16" t="s">
        <v>436</v>
      </c>
      <c r="B11" s="140" t="s">
        <v>516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39" thickBot="1" x14ac:dyDescent="0.25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name='ELGA_ProceduresMethod' displayName='ELGA_ProceduresMethod' effectiveDate='1900-01-00' id='1.2.40.0.34.10.195'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name='ELGA_ProceduresMethod' displayName='ELGA_ProceduresMethod'  effectiveDate='1900-01-00' id='1.2.40.0.34.10.195' statusCode='final' website=''  version='4.0' beschreibung='Value Set Procedure Method'  description='Value Set Eingriff - Method'&gt;&lt;conceptList&gt;</v>
      </c>
    </row>
    <row r="14" spans="1:13" ht="27" customHeight="1" thickBot="1" x14ac:dyDescent="0.25">
      <c r="A14" s="44"/>
      <c r="B14" s="97" t="s">
        <v>2511</v>
      </c>
      <c r="C14" s="61"/>
      <c r="D14" s="96"/>
      <c r="E14" s="95"/>
      <c r="F14" s="60"/>
      <c r="G14" s="44"/>
      <c r="H14" s="44"/>
      <c r="I14" s="21"/>
      <c r="L14" s="19" t="e">
        <f>CONCATENATE("  &lt;concept code='",#REF!,"' codeSystem='",#REF!,"' displayName='",#REF!,"' level='",LEFT(#REF!,SEARCH("-",#REF!)-1),"' type='",TRIM(RIGHT(#REF!,LEN(#REF!)-SEARCH("-",#REF!))),"'/&gt;")</f>
        <v>#REF!</v>
      </c>
      <c r="M14" s="19"/>
    </row>
    <row r="15" spans="1:13" s="5" customFormat="1" x14ac:dyDescent="0.2">
      <c r="A15" s="4"/>
      <c r="B15" s="4"/>
      <c r="C15" s="4"/>
      <c r="D15" s="4"/>
      <c r="E15" s="4"/>
      <c r="I15" s="4"/>
      <c r="J15" s="4"/>
      <c r="K15" s="4"/>
      <c r="M15" s="4"/>
    </row>
    <row r="16" spans="1:13" s="5" customFormat="1" x14ac:dyDescent="0.2">
      <c r="A16" s="4"/>
      <c r="B16" s="4"/>
      <c r="C16" s="4"/>
      <c r="D16" s="4"/>
      <c r="E16" s="4"/>
      <c r="I16" s="4"/>
      <c r="J16" s="4"/>
      <c r="K16" s="4"/>
      <c r="M16" s="4"/>
    </row>
    <row r="17" spans="1:13" s="5" customFormat="1" x14ac:dyDescent="0.2">
      <c r="A17" s="4"/>
      <c r="B17" s="4"/>
      <c r="C17" s="4"/>
      <c r="D17" s="4"/>
      <c r="E17" s="4"/>
      <c r="I17" s="4"/>
      <c r="J17" s="4"/>
      <c r="K17" s="4"/>
      <c r="M17" s="4"/>
    </row>
    <row r="18" spans="1:13" s="5" customFormat="1" x14ac:dyDescent="0.2">
      <c r="A18" s="4"/>
      <c r="B18" s="4"/>
      <c r="C18" s="4"/>
      <c r="D18" s="4"/>
      <c r="E18" s="4"/>
      <c r="I18" s="4"/>
      <c r="J18" s="4"/>
      <c r="K18" s="4"/>
      <c r="M18" s="4"/>
    </row>
    <row r="19" spans="1:13" x14ac:dyDescent="0.2">
      <c r="B19" s="4"/>
    </row>
    <row r="20" spans="1:13" x14ac:dyDescent="0.2">
      <c r="B20" s="4"/>
    </row>
    <row r="21" spans="1:13" x14ac:dyDescent="0.2">
      <c r="B21" s="4"/>
    </row>
    <row r="22" spans="1:13" x14ac:dyDescent="0.2">
      <c r="B22" s="4"/>
    </row>
    <row r="23" spans="1:13" x14ac:dyDescent="0.2">
      <c r="B23" s="4"/>
    </row>
    <row r="24" spans="1:13" x14ac:dyDescent="0.2">
      <c r="B24" s="4"/>
    </row>
    <row r="25" spans="1:13" x14ac:dyDescent="0.2">
      <c r="B25" s="4"/>
    </row>
    <row r="26" spans="1:13" x14ac:dyDescent="0.2">
      <c r="B26" s="4"/>
    </row>
    <row r="27" spans="1:13" x14ac:dyDescent="0.2">
      <c r="B27" s="4"/>
    </row>
    <row r="28" spans="1:13" x14ac:dyDescent="0.2">
      <c r="B28" s="4"/>
    </row>
    <row r="29" spans="1:13" x14ac:dyDescent="0.2">
      <c r="B29" s="4"/>
    </row>
    <row r="30" spans="1:13" x14ac:dyDescent="0.2">
      <c r="B30" s="4"/>
    </row>
    <row r="31" spans="1:13" x14ac:dyDescent="0.2">
      <c r="B31" s="4"/>
    </row>
    <row r="32" spans="1:13" x14ac:dyDescent="0.2">
      <c r="B32" s="4"/>
    </row>
    <row r="33" spans="2:2" x14ac:dyDescent="0.2">
      <c r="B33" s="4"/>
    </row>
    <row r="34" spans="2:2" x14ac:dyDescent="0.2">
      <c r="B34" s="4"/>
    </row>
    <row r="35" spans="2:2" x14ac:dyDescent="0.2">
      <c r="B35" s="4"/>
    </row>
    <row r="36" spans="2:2" x14ac:dyDescent="0.2">
      <c r="B36" s="4"/>
    </row>
    <row r="37" spans="2:2" x14ac:dyDescent="0.2">
      <c r="B37" s="4"/>
    </row>
    <row r="38" spans="2:2" x14ac:dyDescent="0.2">
      <c r="B38" s="4"/>
    </row>
    <row r="39" spans="2:2" x14ac:dyDescent="0.2">
      <c r="B39" s="4"/>
    </row>
    <row r="40" spans="2:2" x14ac:dyDescent="0.2">
      <c r="B40" s="4"/>
    </row>
    <row r="41" spans="2:2" x14ac:dyDescent="0.2">
      <c r="B41" s="4"/>
    </row>
    <row r="42" spans="2:2" x14ac:dyDescent="0.2">
      <c r="B42" s="4"/>
    </row>
    <row r="43" spans="2:2" x14ac:dyDescent="0.2">
      <c r="B43" s="4"/>
    </row>
    <row r="44" spans="2:2" x14ac:dyDescent="0.2">
      <c r="B44" s="4"/>
    </row>
    <row r="45" spans="2:2" x14ac:dyDescent="0.2">
      <c r="B45" s="4"/>
    </row>
    <row r="46" spans="2:2" x14ac:dyDescent="0.2">
      <c r="B46" s="4"/>
    </row>
    <row r="47" spans="2:2" x14ac:dyDescent="0.2">
      <c r="B47" s="4"/>
    </row>
    <row r="48" spans="2:2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6" tint="-0.249977111117893"/>
  </sheetPr>
  <dimension ref="A1:M102"/>
  <sheetViews>
    <sheetView zoomScaleNormal="100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25" customWidth="1"/>
    <col min="3" max="3" width="38.28515625" style="4" customWidth="1"/>
    <col min="4" max="5" width="36.7109375" style="4" customWidth="1"/>
    <col min="6" max="6" width="73.140625" style="5" customWidth="1"/>
    <col min="7" max="7" width="22" style="5" customWidth="1"/>
    <col min="8" max="8" width="33.28515625" style="5" customWidth="1"/>
    <col min="9" max="9" width="17.28515625" style="4" customWidth="1"/>
    <col min="10" max="11" width="11.42578125" style="4"/>
    <col min="12" max="12" width="101.42578125" style="5" hidden="1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517</v>
      </c>
      <c r="C1" s="2"/>
      <c r="D1" s="3"/>
    </row>
    <row r="2" spans="1:13" x14ac:dyDescent="0.2">
      <c r="A2" s="6" t="s">
        <v>0</v>
      </c>
      <c r="B2" s="22" t="s">
        <v>518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/>
      <c r="C4" s="144"/>
      <c r="D4" s="145"/>
    </row>
    <row r="5" spans="1:13" x14ac:dyDescent="0.2">
      <c r="A5" s="11" t="s">
        <v>3</v>
      </c>
      <c r="B5" s="143"/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520</v>
      </c>
      <c r="C10" s="141"/>
      <c r="D10" s="142"/>
    </row>
    <row r="11" spans="1:13" ht="25.5" customHeight="1" x14ac:dyDescent="0.2">
      <c r="A11" s="16" t="s">
        <v>436</v>
      </c>
      <c r="B11" s="140" t="s">
        <v>519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39" thickBot="1" x14ac:dyDescent="0.25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name='ELGA_ProcedureTargetSite' displayName='ELGA_ProcedureTargetSite' effectiveDate='1900-01-00' id='1.2.40.0.34.10.196'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name='ELGA_ProcedureTargetSite' displayName='ELGA_ProcedureTargetSite'  effectiveDate='1900-01-00' id='1.2.40.0.34.10.196' statusCode='final' website=''  version='4.0' beschreibung='Value Set Eingriff - Ziel'  description='Value Set Procedure TargetSite'&gt;&lt;conceptList&gt;</v>
      </c>
    </row>
    <row r="14" spans="1:13" ht="27" customHeight="1" thickBot="1" x14ac:dyDescent="0.25">
      <c r="A14" s="44"/>
      <c r="B14" s="97" t="s">
        <v>2511</v>
      </c>
      <c r="C14" s="61"/>
      <c r="D14" s="96"/>
      <c r="E14" s="95"/>
      <c r="F14" s="60"/>
      <c r="G14" s="44"/>
      <c r="H14" s="44"/>
      <c r="I14" s="21"/>
      <c r="L14" s="19" t="e">
        <f>CONCATENATE("  &lt;concept code='",#REF!,"' codeSystem='",#REF!,"' displayName='",#REF!,"' level='",LEFT(#REF!,SEARCH("-",#REF!)-1),"' type='",TRIM(RIGHT(#REF!,LEN(#REF!)-SEARCH("-",#REF!))),"'/&gt;")</f>
        <v>#REF!</v>
      </c>
      <c r="M14" s="19"/>
    </row>
    <row r="15" spans="1:13" s="5" customFormat="1" x14ac:dyDescent="0.2">
      <c r="A15" s="4"/>
      <c r="I15" s="4"/>
      <c r="J15" s="4"/>
      <c r="K15" s="4"/>
      <c r="M15" s="4"/>
    </row>
    <row r="16" spans="1:13" s="5" customFormat="1" x14ac:dyDescent="0.2">
      <c r="A16" s="4"/>
      <c r="B16" s="4"/>
      <c r="C16" s="4"/>
      <c r="D16" s="4"/>
      <c r="E16" s="4"/>
      <c r="I16" s="4"/>
      <c r="J16" s="4"/>
      <c r="K16" s="4"/>
      <c r="M16" s="4"/>
    </row>
    <row r="17" spans="1:13" s="5" customFormat="1" x14ac:dyDescent="0.2">
      <c r="A17" s="4"/>
      <c r="B17" s="4"/>
      <c r="C17" s="4"/>
      <c r="D17" s="4"/>
      <c r="E17" s="4"/>
      <c r="I17" s="4"/>
      <c r="J17" s="4"/>
      <c r="K17" s="4"/>
      <c r="M17" s="4"/>
    </row>
    <row r="18" spans="1:13" s="5" customFormat="1" x14ac:dyDescent="0.2">
      <c r="A18" s="4"/>
      <c r="B18" s="4"/>
      <c r="C18" s="4"/>
      <c r="D18" s="4"/>
      <c r="E18" s="4"/>
      <c r="I18" s="4"/>
      <c r="J18" s="4"/>
      <c r="K18" s="4"/>
      <c r="M18" s="4"/>
    </row>
    <row r="19" spans="1:13" s="5" customFormat="1" x14ac:dyDescent="0.2">
      <c r="A19" s="4"/>
      <c r="B19" s="4"/>
      <c r="C19" s="4"/>
      <c r="D19" s="4"/>
      <c r="E19" s="4"/>
      <c r="I19" s="4"/>
      <c r="J19" s="4"/>
      <c r="K19" s="4"/>
      <c r="M19" s="4"/>
    </row>
    <row r="20" spans="1:13" x14ac:dyDescent="0.2">
      <c r="B20" s="4"/>
    </row>
    <row r="21" spans="1:13" x14ac:dyDescent="0.2">
      <c r="B21" s="4"/>
    </row>
    <row r="22" spans="1:13" x14ac:dyDescent="0.2">
      <c r="B22" s="4"/>
    </row>
    <row r="23" spans="1:13" x14ac:dyDescent="0.2">
      <c r="B23" s="4"/>
    </row>
    <row r="24" spans="1:13" x14ac:dyDescent="0.2">
      <c r="B24" s="4"/>
    </row>
    <row r="25" spans="1:13" x14ac:dyDescent="0.2">
      <c r="B25" s="4"/>
    </row>
    <row r="26" spans="1:13" x14ac:dyDescent="0.2">
      <c r="B26" s="4"/>
    </row>
    <row r="27" spans="1:13" x14ac:dyDescent="0.2">
      <c r="B27" s="4"/>
    </row>
    <row r="28" spans="1:13" x14ac:dyDescent="0.2">
      <c r="B28" s="4"/>
    </row>
    <row r="29" spans="1:13" x14ac:dyDescent="0.2">
      <c r="B29" s="4"/>
    </row>
    <row r="30" spans="1:13" x14ac:dyDescent="0.2">
      <c r="B30" s="4"/>
    </row>
    <row r="31" spans="1:13" x14ac:dyDescent="0.2">
      <c r="B31" s="4"/>
    </row>
    <row r="32" spans="1:13" x14ac:dyDescent="0.2">
      <c r="B32" s="4"/>
    </row>
    <row r="33" spans="2:2" x14ac:dyDescent="0.2">
      <c r="B33" s="4"/>
    </row>
    <row r="34" spans="2:2" x14ac:dyDescent="0.2">
      <c r="B34" s="4"/>
    </row>
    <row r="35" spans="2:2" x14ac:dyDescent="0.2">
      <c r="B35" s="4"/>
    </row>
    <row r="36" spans="2:2" x14ac:dyDescent="0.2">
      <c r="B36" s="4"/>
    </row>
    <row r="37" spans="2:2" x14ac:dyDescent="0.2">
      <c r="B37" s="4"/>
    </row>
    <row r="38" spans="2:2" x14ac:dyDescent="0.2">
      <c r="B38" s="4"/>
    </row>
    <row r="39" spans="2:2" x14ac:dyDescent="0.2">
      <c r="B39" s="4"/>
    </row>
    <row r="40" spans="2:2" x14ac:dyDescent="0.2">
      <c r="B40" s="4"/>
    </row>
    <row r="41" spans="2:2" x14ac:dyDescent="0.2">
      <c r="B41" s="4"/>
    </row>
    <row r="42" spans="2:2" x14ac:dyDescent="0.2">
      <c r="B42" s="4"/>
    </row>
    <row r="43" spans="2:2" x14ac:dyDescent="0.2">
      <c r="B43" s="4"/>
    </row>
    <row r="44" spans="2:2" x14ac:dyDescent="0.2">
      <c r="B44" s="4"/>
    </row>
    <row r="45" spans="2:2" x14ac:dyDescent="0.2">
      <c r="B45" s="4"/>
    </row>
    <row r="46" spans="2:2" x14ac:dyDescent="0.2">
      <c r="B46" s="4"/>
    </row>
    <row r="47" spans="2:2" x14ac:dyDescent="0.2">
      <c r="B47" s="4"/>
    </row>
    <row r="48" spans="2:2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6" tint="-0.249977111117893"/>
  </sheetPr>
  <dimension ref="A1:M106"/>
  <sheetViews>
    <sheetView zoomScaleNormal="100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25" customWidth="1"/>
    <col min="3" max="3" width="38.28515625" style="4" customWidth="1"/>
    <col min="4" max="5" width="36.7109375" style="4" customWidth="1"/>
    <col min="6" max="6" width="73.140625" style="5" customWidth="1"/>
    <col min="7" max="7" width="22" style="5" customWidth="1"/>
    <col min="8" max="8" width="33.28515625" style="5" customWidth="1"/>
    <col min="9" max="9" width="17.28515625" style="4" customWidth="1"/>
    <col min="10" max="11" width="11.42578125" style="4"/>
    <col min="12" max="12" width="101.42578125" style="5" hidden="1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521</v>
      </c>
      <c r="C1" s="2"/>
      <c r="D1" s="3"/>
    </row>
    <row r="2" spans="1:13" x14ac:dyDescent="0.2">
      <c r="A2" s="6" t="s">
        <v>0</v>
      </c>
      <c r="B2" s="22" t="s">
        <v>522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/>
      <c r="C4" s="144"/>
      <c r="D4" s="145"/>
    </row>
    <row r="5" spans="1:13" x14ac:dyDescent="0.2">
      <c r="A5" s="11" t="s">
        <v>3</v>
      </c>
      <c r="B5" s="143"/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523</v>
      </c>
      <c r="C10" s="141"/>
      <c r="D10" s="142"/>
    </row>
    <row r="11" spans="1:13" ht="25.5" customHeight="1" x14ac:dyDescent="0.2">
      <c r="A11" s="16" t="s">
        <v>436</v>
      </c>
      <c r="B11" s="140" t="s">
        <v>536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" x14ac:dyDescent="0.2">
      <c r="A13" s="42" t="s">
        <v>11</v>
      </c>
      <c r="B13" s="43" t="s">
        <v>12</v>
      </c>
      <c r="C13" s="42" t="s">
        <v>13</v>
      </c>
      <c r="D13" s="18" t="s">
        <v>22</v>
      </c>
      <c r="E13" s="18" t="s">
        <v>14</v>
      </c>
      <c r="F13" s="18" t="s">
        <v>15</v>
      </c>
      <c r="G13" s="18" t="s">
        <v>2</v>
      </c>
      <c r="H13" s="18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name='ELGA_ProcedureApproachSite' displayName='ELGA_ProcedureApproachSite' effectiveDate='1900-01-00' id='1.2.40.0.34.10.197'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name='ELGA_ProcedureApproachSite' displayName='ELGA_ProcedureApproachSite'  effectiveDate='1900-01-00' id='1.2.40.0.34.10.197' statusCode='final' website=''  version='4.0' beschreibung='Value Set Eingriff - Zugang'  description='Value Set Procedure ApproachSite 
 '&gt;&lt;conceptList&gt;</v>
      </c>
    </row>
    <row r="14" spans="1:13" ht="27" customHeight="1" x14ac:dyDescent="0.2">
      <c r="A14" s="44"/>
      <c r="B14" s="97" t="s">
        <v>2511</v>
      </c>
      <c r="C14" s="61"/>
      <c r="D14" s="47"/>
      <c r="E14" s="95"/>
      <c r="F14" s="59"/>
      <c r="G14" s="44"/>
      <c r="H14" s="44"/>
      <c r="I14" s="21"/>
      <c r="L14" s="19" t="e">
        <f>CONCATENATE("  &lt;concept code='",#REF!,"' codeSystem='",H15,"' displayName='",#REF!,"' level='",LEFT(#REF!,SEARCH("-",#REF!)-1),"' type='",TRIM(RIGHT(#REF!,LEN(#REF!)-SEARCH("-",#REF!))),"'/&gt;")</f>
        <v>#REF!</v>
      </c>
      <c r="M14" s="19" t="str">
        <f>CONCATENATE("  &lt;concept code='",ELGA_AbsentOrUnknownProcedures!B15,"' codeSystem='",ELGA_AbsentOrUnknownProcedures!$H15,"' displayName='",ELGA_AbsentOrUnknownProcedures!C15,"' level='",LEFT(ELGA_AbsentOrUnknownProcedures!A14,SEARCH("-",ELGA_AbsentOrUnknownProcedures!A14)-1),"' type='",TRIM(RIGHT(ELGA_AbsentOrUnknownProcedures!A14,LEN(ELGA_AbsentOrUnknownProcedures!A14)-SEARCH("-",ELGA_AbsentOrUnknownProcedures!A14))),"' concept_beschreibung='",ELGA_AbsentOrUnknownProcedures!G15,"' deutsch='",ELGA_AbsentOrUnknownProcedures!E15,"' hinweise='",ELGA_AbsentOrUnknownProcedures!F15,"' relationships='",ELGA_AbsentOrUnknownProcedures!I15,"'/&gt;")</f>
        <v xml:space="preserve">  &lt;concept code='416128008' codeSystem='2.16.840.1.113883.6.96' displayName='No past history of procedure (context-dependent category)' level='0' type='L' concept_beschreibung='SNOMED Clinical Terms' deutsch='keine durchgeführten Eingriffe und Therapien' hinweise='' relationships=''/&gt;</v>
      </c>
    </row>
    <row r="15" spans="1:13" ht="12" customHeight="1" x14ac:dyDescent="0.2">
      <c r="A15" s="54"/>
      <c r="B15" s="54"/>
      <c r="C15" s="54"/>
      <c r="D15" s="54"/>
      <c r="E15" s="54"/>
      <c r="F15" s="54"/>
      <c r="G15" s="54"/>
      <c r="H15" s="54"/>
      <c r="I15" s="54"/>
      <c r="J15" s="54"/>
      <c r="L15" s="19"/>
      <c r="M15" s="19"/>
    </row>
    <row r="16" spans="1:13" ht="12" customHeight="1" x14ac:dyDescent="0.2">
      <c r="A16" s="54"/>
      <c r="B16" s="54"/>
      <c r="C16" s="54"/>
      <c r="D16" s="54"/>
      <c r="E16" s="54"/>
      <c r="F16" s="54"/>
      <c r="G16" s="54"/>
      <c r="H16" s="54"/>
      <c r="I16" s="54"/>
      <c r="J16" s="54"/>
      <c r="L16" s="19"/>
      <c r="M16" s="19"/>
    </row>
    <row r="17" spans="1:13" s="5" customFormat="1" x14ac:dyDescent="0.2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4"/>
      <c r="M17" s="4"/>
    </row>
    <row r="18" spans="1:13" s="5" customFormat="1" x14ac:dyDescent="0.2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4"/>
      <c r="M18" s="4"/>
    </row>
    <row r="19" spans="1:13" s="5" customFormat="1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4"/>
      <c r="M19" s="4"/>
    </row>
    <row r="20" spans="1:13" s="5" customFormat="1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4"/>
      <c r="M20" s="4"/>
    </row>
    <row r="21" spans="1:13" s="5" customFormat="1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4"/>
      <c r="M21" s="4"/>
    </row>
    <row r="22" spans="1:13" s="5" customFormat="1" x14ac:dyDescent="0.2">
      <c r="A22" s="4"/>
      <c r="B22" s="4"/>
      <c r="C22" s="4"/>
      <c r="D22" s="4"/>
      <c r="E22" s="4"/>
      <c r="I22" s="4"/>
      <c r="J22" s="4"/>
      <c r="K22" s="4"/>
      <c r="M22" s="4"/>
    </row>
    <row r="23" spans="1:13" s="5" customFormat="1" x14ac:dyDescent="0.2">
      <c r="A23" s="4"/>
      <c r="B23" s="4"/>
      <c r="C23" s="4"/>
      <c r="D23" s="4"/>
      <c r="E23" s="4"/>
      <c r="I23" s="4"/>
      <c r="J23" s="4"/>
      <c r="K23" s="4"/>
      <c r="M23" s="4"/>
    </row>
    <row r="24" spans="1:13" x14ac:dyDescent="0.2">
      <c r="B24" s="4"/>
    </row>
    <row r="25" spans="1:13" x14ac:dyDescent="0.2">
      <c r="B25" s="4"/>
    </row>
    <row r="26" spans="1:13" x14ac:dyDescent="0.2">
      <c r="B26" s="4"/>
    </row>
    <row r="27" spans="1:13" x14ac:dyDescent="0.2">
      <c r="B27" s="4"/>
    </row>
    <row r="28" spans="1:13" x14ac:dyDescent="0.2">
      <c r="B28" s="4"/>
    </row>
    <row r="29" spans="1:13" x14ac:dyDescent="0.2">
      <c r="B29" s="4"/>
    </row>
    <row r="30" spans="1:13" x14ac:dyDescent="0.2">
      <c r="B30" s="4"/>
    </row>
    <row r="31" spans="1:13" x14ac:dyDescent="0.2">
      <c r="B31" s="4"/>
    </row>
    <row r="32" spans="1:13" x14ac:dyDescent="0.2">
      <c r="B32" s="4"/>
    </row>
    <row r="33" spans="2:2" x14ac:dyDescent="0.2">
      <c r="B33" s="4"/>
    </row>
    <row r="34" spans="2:2" x14ac:dyDescent="0.2">
      <c r="B34" s="4"/>
    </row>
    <row r="35" spans="2:2" x14ac:dyDescent="0.2">
      <c r="B35" s="4"/>
    </row>
    <row r="36" spans="2:2" x14ac:dyDescent="0.2">
      <c r="B36" s="4"/>
    </row>
    <row r="37" spans="2:2" x14ac:dyDescent="0.2">
      <c r="B37" s="4"/>
    </row>
    <row r="38" spans="2:2" x14ac:dyDescent="0.2">
      <c r="B38" s="4"/>
    </row>
    <row r="39" spans="2:2" x14ac:dyDescent="0.2">
      <c r="B39" s="4"/>
    </row>
    <row r="40" spans="2:2" x14ac:dyDescent="0.2">
      <c r="B40" s="4"/>
    </row>
    <row r="41" spans="2:2" x14ac:dyDescent="0.2">
      <c r="B41" s="4"/>
    </row>
    <row r="42" spans="2:2" x14ac:dyDescent="0.2">
      <c r="B42" s="4"/>
    </row>
    <row r="43" spans="2:2" x14ac:dyDescent="0.2">
      <c r="B43" s="4"/>
    </row>
    <row r="44" spans="2:2" x14ac:dyDescent="0.2">
      <c r="B44" s="4"/>
    </row>
    <row r="45" spans="2:2" x14ac:dyDescent="0.2">
      <c r="B45" s="4"/>
    </row>
    <row r="46" spans="2:2" x14ac:dyDescent="0.2">
      <c r="B46" s="4"/>
    </row>
    <row r="47" spans="2:2" x14ac:dyDescent="0.2">
      <c r="B47" s="4"/>
    </row>
    <row r="48" spans="2:2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6" tint="-0.249977111117893"/>
  </sheetPr>
  <dimension ref="A1:M69"/>
  <sheetViews>
    <sheetView zoomScale="115" zoomScaleNormal="115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25" customWidth="1"/>
    <col min="3" max="3" width="27.5703125" style="4" customWidth="1"/>
    <col min="4" max="4" width="21.7109375" style="4" customWidth="1"/>
    <col min="5" max="5" width="88.42578125" style="5" customWidth="1"/>
    <col min="6" max="6" width="73.140625" style="5" customWidth="1"/>
    <col min="7" max="7" width="22" style="5" customWidth="1"/>
    <col min="8" max="8" width="33.28515625" style="5" customWidth="1"/>
    <col min="9" max="9" width="17.28515625" style="4" customWidth="1"/>
    <col min="10" max="11" width="11.42578125" style="4"/>
    <col min="12" max="12" width="101.42578125" style="5" hidden="1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546</v>
      </c>
      <c r="C1" s="2"/>
      <c r="D1" s="3"/>
    </row>
    <row r="2" spans="1:13" x14ac:dyDescent="0.2">
      <c r="A2" s="6" t="s">
        <v>0</v>
      </c>
      <c r="B2" s="22" t="s">
        <v>535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 t="s">
        <v>466</v>
      </c>
      <c r="C4" s="144"/>
      <c r="D4" s="145"/>
    </row>
    <row r="5" spans="1:13" x14ac:dyDescent="0.2">
      <c r="A5" s="11" t="s">
        <v>3</v>
      </c>
      <c r="B5" s="143" t="s">
        <v>458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538</v>
      </c>
      <c r="C10" s="141"/>
      <c r="D10" s="142"/>
    </row>
    <row r="11" spans="1:13" ht="25.5" customHeight="1" x14ac:dyDescent="0.2">
      <c r="A11" s="16" t="s">
        <v>436</v>
      </c>
      <c r="B11" s="140" t="s">
        <v>537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" x14ac:dyDescent="0.2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name='ELGA_ConditionStatusCode' displayName='ELGA_ConditionStatusCode' effectiveDate='1900-01-00' id='1.2.40.0.34.10.198'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name='ELGA_ConditionStatusCode' displayName='ELGA_ConditionStatusCode'  effectiveDate='1900-01-00' id='1.2.40.0.34.10.198' statusCode='final' website=''  version='4.0' beschreibung='Value Set für den Status Code eines Problems'  description='Condition or Problem Status Code'&gt;&lt;conceptList&gt;</v>
      </c>
    </row>
    <row r="14" spans="1:13" ht="12.75" customHeight="1" x14ac:dyDescent="0.2">
      <c r="A14" s="47" t="s">
        <v>17</v>
      </c>
      <c r="B14" s="47" t="s">
        <v>456</v>
      </c>
      <c r="C14" s="47" t="s">
        <v>457</v>
      </c>
      <c r="D14" s="47"/>
      <c r="E14" s="108" t="s">
        <v>467</v>
      </c>
      <c r="F14" s="63" t="s">
        <v>459</v>
      </c>
      <c r="G14" s="21" t="s">
        <v>466</v>
      </c>
      <c r="H14" s="21" t="s">
        <v>458</v>
      </c>
      <c r="I14" s="21"/>
      <c r="L14" s="19" t="e">
        <f>CONCATENATE("  &lt;concept code='",#REF!,"' codeSystem='",H15,"' displayName='",#REF!,"' level='",LEFT(#REF!,SEARCH("-",#REF!)-1),"' type='",TRIM(RIGHT(#REF!,LEN(#REF!)-SEARCH("-",#REF!))),"'/&gt;")</f>
        <v>#REF!</v>
      </c>
      <c r="M14" s="19" t="str">
        <f t="shared" ref="M14:M20" si="0">CONCATENATE("  &lt;concept code='",B14,"' codeSystem='",$H14,"' displayName='",C14,"' level='",LEFT(A13,SEARCH("-",A13)-1),"' type='",TRIM(RIGHT(A13,LEN(A13)-SEARCH("-",A13))),"' concept_beschreibung='",G14,"' deutsch='",E14,"' hinweise='",F14,"' relationships='",I14,"'/&gt;")</f>
        <v xml:space="preserve">  &lt;concept code='active' codeSystem='2.16.840.1.113883.4.642.3.155' displayName='Active' level='Lvl' type='Typ' concept_beschreibung='Condition Clinical Status Codes' deutsch='bestehend' hinweise='The subject is currently experiencing the symptoms of the condition or there is evidence of the condition' relationships=''/&gt;</v>
      </c>
    </row>
    <row r="15" spans="1:13" ht="12.75" customHeight="1" x14ac:dyDescent="0.2">
      <c r="A15" s="47" t="s">
        <v>18</v>
      </c>
      <c r="B15" s="47" t="s">
        <v>524</v>
      </c>
      <c r="C15" s="47" t="s">
        <v>525</v>
      </c>
      <c r="D15" s="47"/>
      <c r="E15" s="109" t="s">
        <v>569</v>
      </c>
      <c r="F15" s="63" t="s">
        <v>539</v>
      </c>
      <c r="G15" s="21" t="s">
        <v>466</v>
      </c>
      <c r="H15" s="21" t="s">
        <v>458</v>
      </c>
      <c r="I15" s="21"/>
      <c r="L15" s="19" t="e">
        <f>CONCATENATE("  &lt;concept code='",#REF!,"' codeSystem='",H14,"' displayName='",#REF!,"' level='",LEFT(A14,SEARCH("-",A14)-1),"' type='",TRIM(RIGHT(A14,LEN(A14)-SEARCH("-",A14))),"'/&gt;")</f>
        <v>#REF!</v>
      </c>
      <c r="M15" s="19" t="str">
        <f t="shared" si="0"/>
        <v xml:space="preserve">  &lt;concept code='well-controlled' codeSystem='2.16.840.1.113883.4.642.3.155' displayName='Well controlled' level='0' type='S' concept_beschreibung='Condition Clinical Status Codes' deutsch='gut eingestellt' hinweise='The subject's condition is adequately or well managed such that the recommended  evidence-based clinical outcome targets are met' relationships=''/&gt;</v>
      </c>
    </row>
    <row r="16" spans="1:13" ht="12.75" customHeight="1" x14ac:dyDescent="0.2">
      <c r="A16" s="47" t="s">
        <v>18</v>
      </c>
      <c r="B16" s="47" t="s">
        <v>526</v>
      </c>
      <c r="C16" s="47" t="s">
        <v>527</v>
      </c>
      <c r="D16" s="47"/>
      <c r="E16" s="109" t="s">
        <v>570</v>
      </c>
      <c r="F16" s="63" t="s">
        <v>540</v>
      </c>
      <c r="G16" s="21" t="s">
        <v>466</v>
      </c>
      <c r="H16" s="21" t="s">
        <v>458</v>
      </c>
      <c r="I16" s="21"/>
      <c r="L16" s="19" t="e">
        <f>CONCATENATE("  &lt;concept code='",#REF!,"' codeSystem='",H16,"' displayName='",#REF!,"' level='",LEFT(A15,SEARCH("-",A15)-1),"' type='",TRIM(RIGHT(A15,LEN(A15)-SEARCH("-",A15))),"'/&gt;")</f>
        <v>#REF!</v>
      </c>
      <c r="M16" s="19" t="str">
        <f t="shared" si="0"/>
        <v xml:space="preserve">  &lt;concept code='poorly-controlled' codeSystem='2.16.840.1.113883.4.642.3.155' displayName='Poorly controlled' level='1' type='L' concept_beschreibung='Condition Clinical Status Codes' deutsch='mangelhaft eingestellt' hinweise='The  subject's condition is inadequately/poorly managed such that the recommended evidence-based clinical outcome targets are not met' relationships=''/&gt;</v>
      </c>
    </row>
    <row r="17" spans="1:13" s="5" customFormat="1" ht="12.75" customHeight="1" x14ac:dyDescent="0.2">
      <c r="A17" s="47" t="s">
        <v>18</v>
      </c>
      <c r="B17" s="47" t="s">
        <v>528</v>
      </c>
      <c r="C17" s="47" t="s">
        <v>529</v>
      </c>
      <c r="D17" s="47"/>
      <c r="E17" s="109" t="s">
        <v>543</v>
      </c>
      <c r="F17" s="63" t="s">
        <v>541</v>
      </c>
      <c r="G17" s="21" t="s">
        <v>466</v>
      </c>
      <c r="H17" s="21" t="s">
        <v>458</v>
      </c>
      <c r="I17" s="21"/>
      <c r="J17" s="4"/>
      <c r="K17" s="4"/>
      <c r="M17" s="19" t="str">
        <f t="shared" si="0"/>
        <v xml:space="preserve">  &lt;concept code='recurrence' codeSystem='2.16.840.1.113883.4.642.3.155' displayName='Recurrence' level='1' type='L' concept_beschreibung='Condition Clinical Status Codes' deutsch='Rezidiv' hinweise='The subject is experiencing a re-occurrence or repeating of a previously resolved condition. Example: recurrence of (previously resolved) urinary tract infection, pancreatitis, cholangitis, conjunctivitis' relationships=''/&gt;</v>
      </c>
    </row>
    <row r="18" spans="1:13" s="5" customFormat="1" ht="12.75" customHeight="1" x14ac:dyDescent="0.2">
      <c r="A18" s="47" t="s">
        <v>18</v>
      </c>
      <c r="B18" s="47" t="s">
        <v>530</v>
      </c>
      <c r="C18" s="47" t="s">
        <v>531</v>
      </c>
      <c r="D18" s="47"/>
      <c r="E18" s="109" t="s">
        <v>544</v>
      </c>
      <c r="F18" s="63" t="s">
        <v>542</v>
      </c>
      <c r="G18" s="21" t="s">
        <v>466</v>
      </c>
      <c r="H18" s="21" t="s">
        <v>458</v>
      </c>
      <c r="I18" s="21"/>
      <c r="J18" s="4"/>
      <c r="K18" s="4"/>
      <c r="M18" s="19" t="str">
        <f t="shared" si="0"/>
        <v xml:space="preserve">  &lt;concept code='relapse' codeSystem='2.16.840.1.113883.4.642.3.155' displayName='Relapse' level='1' type='L' concept_beschreibung='Condition Clinical Status Codes' deutsch='Relaps' hinweise='The subject is experiencing a return of a condition, or signs and symptoms after a period of improvement or remission. Examples: relapse of cancer, multiple sclerosis, rheumatoid arthritis, systemic lupus erythematosus, bipolar disorder, [psychotic relapse of] schizophrenia, etc' relationships=''/&gt;</v>
      </c>
    </row>
    <row r="19" spans="1:13" s="5" customFormat="1" ht="12.75" customHeight="1" x14ac:dyDescent="0.2">
      <c r="A19" s="47" t="s">
        <v>17</v>
      </c>
      <c r="B19" s="47" t="s">
        <v>460</v>
      </c>
      <c r="C19" s="47" t="s">
        <v>461</v>
      </c>
      <c r="D19" s="47"/>
      <c r="E19" s="108" t="s">
        <v>468</v>
      </c>
      <c r="F19" s="63" t="s">
        <v>462</v>
      </c>
      <c r="G19" s="21" t="s">
        <v>466</v>
      </c>
      <c r="H19" s="21" t="s">
        <v>458</v>
      </c>
      <c r="I19" s="21"/>
      <c r="J19" s="4"/>
      <c r="K19" s="4"/>
      <c r="M19" s="19" t="str">
        <f t="shared" si="0"/>
        <v xml:space="preserve">  &lt;concept code='inactive' codeSystem='2.16.840.1.113883.4.642.3.155' displayName='Inactive' level='1' type='L' concept_beschreibung='Condition Clinical Status Codes' deutsch='nicht mehr bestehend' hinweise='The subject is no longer experiencing the symptoms of the condition or there is no longer evidence of the condition' relationships=''/&gt;</v>
      </c>
    </row>
    <row r="20" spans="1:13" s="5" customFormat="1" ht="12.75" customHeight="1" x14ac:dyDescent="0.2">
      <c r="A20" s="47" t="s">
        <v>18</v>
      </c>
      <c r="B20" s="47" t="s">
        <v>532</v>
      </c>
      <c r="C20" s="47" t="s">
        <v>533</v>
      </c>
      <c r="D20" s="47"/>
      <c r="E20" s="123" t="s">
        <v>4864</v>
      </c>
      <c r="F20" s="63" t="s">
        <v>534</v>
      </c>
      <c r="G20" s="21" t="s">
        <v>466</v>
      </c>
      <c r="H20" s="21" t="s">
        <v>458</v>
      </c>
      <c r="I20" s="21"/>
      <c r="J20" s="4"/>
      <c r="K20" s="4"/>
      <c r="M20" s="19" t="str">
        <f t="shared" si="0"/>
        <v xml:space="preserve">  &lt;concept code='remission' codeSystem='2.16.840.1.113883.4.642.3.155' displayName='Remission' level='0' type='S' concept_beschreibung='Condition Clinical Status Codes' deutsch='in Remission' hinweise='The subject is no longer experiencing the symptoms of the condition, but there is a risk of the symptoms or condition returning' relationships=''/&gt;</v>
      </c>
    </row>
    <row r="21" spans="1:13" s="5" customFormat="1" ht="12.75" customHeight="1" x14ac:dyDescent="0.2">
      <c r="A21" s="47" t="s">
        <v>18</v>
      </c>
      <c r="B21" s="47" t="s">
        <v>463</v>
      </c>
      <c r="C21" s="47" t="s">
        <v>464</v>
      </c>
      <c r="D21" s="47"/>
      <c r="E21" s="109" t="s">
        <v>545</v>
      </c>
      <c r="F21" s="63" t="s">
        <v>465</v>
      </c>
      <c r="G21" s="21" t="s">
        <v>466</v>
      </c>
      <c r="H21" s="21" t="s">
        <v>458</v>
      </c>
      <c r="I21" s="21"/>
      <c r="J21" s="4"/>
      <c r="K21" s="4"/>
      <c r="M21" s="19" t="str">
        <f t="shared" ref="M21" si="1">CONCATENATE("  &lt;concept code='",B21,"' codeSystem='",$H21,"' displayName='",C21,"' level='",LEFT(A20,SEARCH("-",A20)-1),"' type='",TRIM(RIGHT(A20,LEN(A20)-SEARCH("-",A20))),"' concept_beschreibung='",G21,"' deutsch='",E21,"' hinweise='",F21,"' relationships='",I21,"'/&gt;")</f>
        <v xml:space="preserve">  &lt;concept code='resolved' codeSystem='2.16.840.1.113883.4.642.3.155' displayName='Resolved' level='1' type='L' concept_beschreibung='Condition Clinical Status Codes' deutsch='abgeklungen' hinweise='The subject is no longer experiencing the symptoms of the condition and there is a negligible perceived risk of the symptoms returning' relationships=''/&gt;</v>
      </c>
    </row>
    <row r="22" spans="1:13" s="5" customFormat="1" x14ac:dyDescent="0.2">
      <c r="A22" s="4"/>
      <c r="B22" s="4"/>
      <c r="C22" s="4"/>
      <c r="D22" s="4"/>
      <c r="I22" s="4"/>
      <c r="J22" s="4"/>
      <c r="K22" s="4"/>
      <c r="M22" s="19" t="s">
        <v>19</v>
      </c>
    </row>
    <row r="23" spans="1:13" s="5" customFormat="1" x14ac:dyDescent="0.2">
      <c r="A23" s="4"/>
      <c r="B23" s="4"/>
      <c r="C23" s="4"/>
      <c r="D23" s="4"/>
      <c r="I23" s="4"/>
      <c r="J23" s="4"/>
      <c r="K23" s="4"/>
      <c r="M23" s="4"/>
    </row>
    <row r="24" spans="1:13" x14ac:dyDescent="0.2">
      <c r="B24" s="4"/>
    </row>
    <row r="25" spans="1:13" x14ac:dyDescent="0.2">
      <c r="B25" s="4"/>
    </row>
    <row r="26" spans="1:13" x14ac:dyDescent="0.2">
      <c r="B26" s="4"/>
    </row>
    <row r="27" spans="1:13" x14ac:dyDescent="0.2">
      <c r="B27" s="4"/>
    </row>
    <row r="28" spans="1:13" x14ac:dyDescent="0.2">
      <c r="B28" s="4"/>
    </row>
    <row r="29" spans="1:13" x14ac:dyDescent="0.2">
      <c r="B29" s="4"/>
    </row>
    <row r="30" spans="1:13" x14ac:dyDescent="0.2">
      <c r="B30" s="4"/>
    </row>
    <row r="31" spans="1:13" x14ac:dyDescent="0.2">
      <c r="B31" s="4"/>
    </row>
    <row r="32" spans="1:13" x14ac:dyDescent="0.2">
      <c r="B32" s="4"/>
    </row>
    <row r="33" spans="2:2" x14ac:dyDescent="0.2">
      <c r="B33" s="4"/>
    </row>
    <row r="34" spans="2:2" x14ac:dyDescent="0.2">
      <c r="B34" s="4"/>
    </row>
    <row r="35" spans="2:2" x14ac:dyDescent="0.2">
      <c r="B35" s="4"/>
    </row>
    <row r="36" spans="2:2" x14ac:dyDescent="0.2">
      <c r="B36" s="4"/>
    </row>
    <row r="37" spans="2:2" x14ac:dyDescent="0.2">
      <c r="B37" s="4"/>
    </row>
    <row r="38" spans="2:2" x14ac:dyDescent="0.2">
      <c r="B38" s="4"/>
    </row>
    <row r="39" spans="2:2" x14ac:dyDescent="0.2">
      <c r="B39" s="4"/>
    </row>
    <row r="40" spans="2:2" x14ac:dyDescent="0.2">
      <c r="B40" s="4"/>
    </row>
    <row r="41" spans="2:2" x14ac:dyDescent="0.2">
      <c r="B41" s="4"/>
    </row>
    <row r="42" spans="2:2" x14ac:dyDescent="0.2">
      <c r="B42" s="4"/>
    </row>
    <row r="43" spans="2:2" x14ac:dyDescent="0.2">
      <c r="B43" s="4"/>
    </row>
    <row r="44" spans="2:2" x14ac:dyDescent="0.2">
      <c r="B44" s="4"/>
    </row>
    <row r="45" spans="2:2" x14ac:dyDescent="0.2">
      <c r="B45" s="4"/>
    </row>
    <row r="46" spans="2:2" x14ac:dyDescent="0.2">
      <c r="B46" s="4"/>
    </row>
    <row r="47" spans="2:2" x14ac:dyDescent="0.2">
      <c r="B47" s="4"/>
    </row>
    <row r="48" spans="2:2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tabColor theme="6" tint="-0.249977111117893"/>
  </sheetPr>
  <dimension ref="A1:M17"/>
  <sheetViews>
    <sheetView zoomScale="115" zoomScaleNormal="115" workbookViewId="0"/>
  </sheetViews>
  <sheetFormatPr baseColWidth="10" defaultColWidth="11.42578125" defaultRowHeight="12.75" x14ac:dyDescent="0.2"/>
  <cols>
    <col min="1" max="1" width="36.5703125" style="4" customWidth="1"/>
    <col min="2" max="2" width="17.5703125" style="25" customWidth="1"/>
    <col min="3" max="3" width="38.28515625" style="4" customWidth="1"/>
    <col min="4" max="4" width="24.5703125" style="4" customWidth="1"/>
    <col min="5" max="5" width="36.7109375" style="4" customWidth="1"/>
    <col min="6" max="6" width="20.42578125" style="4" customWidth="1"/>
    <col min="7" max="7" width="22" style="4" customWidth="1"/>
    <col min="8" max="8" width="33.28515625" style="4" customWidth="1"/>
    <col min="9" max="9" width="17.28515625" style="4" customWidth="1"/>
    <col min="10" max="11" width="11.42578125" style="4"/>
    <col min="12" max="12" width="101.42578125" style="5" hidden="1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30</v>
      </c>
      <c r="C1" s="2"/>
      <c r="D1" s="3"/>
    </row>
    <row r="2" spans="1:13" x14ac:dyDescent="0.2">
      <c r="A2" s="6" t="s">
        <v>0</v>
      </c>
      <c r="B2" s="22" t="s">
        <v>31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 t="s">
        <v>576</v>
      </c>
      <c r="C4" s="144"/>
      <c r="D4" s="145"/>
    </row>
    <row r="5" spans="1:13" x14ac:dyDescent="0.2">
      <c r="A5" s="11" t="s">
        <v>3</v>
      </c>
      <c r="B5" s="143" t="s">
        <v>575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43</v>
      </c>
      <c r="C10" s="141"/>
      <c r="D10" s="142"/>
    </row>
    <row r="11" spans="1:13" ht="25.5" customHeight="1" x14ac:dyDescent="0.2">
      <c r="A11" s="16" t="s">
        <v>8</v>
      </c>
      <c r="B11" s="140" t="s">
        <v>42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" x14ac:dyDescent="0.2">
      <c r="A13" s="65" t="s">
        <v>11</v>
      </c>
      <c r="B13" s="66" t="s">
        <v>12</v>
      </c>
      <c r="C13" s="50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name='ELGA_AllergyOrIntoleranceType' displayName='ELGA_AllergyOrIntoleranceType' effectiveDate='1900-01-00' id='1.2.40.0.34.10.177 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name='ELGA_AllergyOrIntoleranceType' displayName='ELGA_AllergyOrIntoleranceType'  effectiveDate='1900-01-00' id='1.2.40.0.34.10.177 ' statusCode='final' website=''  version='4.0' beschreibung='Art der beobachteten Intoleranz oder Allergie (Allergie oder Intoleranz) '  description='Allergy Or Intolerance'&gt;&lt;conceptList&gt;</v>
      </c>
    </row>
    <row r="14" spans="1:13" ht="12" customHeight="1" x14ac:dyDescent="0.2">
      <c r="A14" s="67" t="s">
        <v>17</v>
      </c>
      <c r="B14" s="68">
        <v>418038007</v>
      </c>
      <c r="C14" s="68" t="s">
        <v>32</v>
      </c>
      <c r="D14" s="20"/>
      <c r="E14" s="20" t="s">
        <v>4436</v>
      </c>
      <c r="F14" s="21"/>
      <c r="G14" s="69" t="s">
        <v>33</v>
      </c>
      <c r="H14" s="70" t="s">
        <v>38</v>
      </c>
      <c r="I14" s="21"/>
      <c r="L14" s="19" t="str">
        <f>CONCATENATE("  &lt;concept code='",B14,"' codeSystem='",H14,"' displayName='",C14,"' level='",LEFT(A14,SEARCH("-",A14)-1),"' type='",TRIM(RIGHT(A14,LEN(A14)-SEARCH("-",A14))),"'/&gt;")</f>
        <v xml:space="preserve">  &lt;concept code='418038007' codeSystem='2.16.840.1.113883.6.96' displayName='Propensity to adverse reactions to substance' level='0' type='S'/&gt;</v>
      </c>
      <c r="M14" s="19" t="str">
        <f>CONCATENATE("  &lt;concept code='",B14,"' codeSystem='",$H14,"' displayName='",C14,"' level='",LEFT(A14,SEARCH("-",A14)-1),"' type='",TRIM(RIGHT(A14,LEN(A14)-SEARCH("-",A14))),"' concept_beschreibung='",G14,"' deutsch='",E14,"' hinweise='",F14,"' relationships='",I14,"'/&gt;")</f>
        <v xml:space="preserve">  &lt;concept code='418038007' codeSystem='2.16.840.1.113883.6.96' displayName='Propensity to adverse reactions to substance' level='0' type='S' concept_beschreibung='SNOMED Clinical Terms' deutsch='Überempfindlichkeit' hinweise='' relationships=''/&gt;</v>
      </c>
    </row>
    <row r="15" spans="1:13" ht="12" customHeight="1" x14ac:dyDescent="0.2">
      <c r="A15" s="105" t="s">
        <v>18</v>
      </c>
      <c r="B15" s="68">
        <v>419199007</v>
      </c>
      <c r="C15" s="83" t="s">
        <v>34</v>
      </c>
      <c r="D15" s="20"/>
      <c r="E15" s="104" t="s">
        <v>40</v>
      </c>
      <c r="F15" s="21"/>
      <c r="G15" s="67" t="s">
        <v>33</v>
      </c>
      <c r="H15" s="71" t="s">
        <v>38</v>
      </c>
      <c r="I15" s="21"/>
      <c r="L15" s="19" t="str">
        <f t="shared" ref="L15" si="0">CONCATENATE("  &lt;concept code='",B15,"' codeSystem='",H15,"' displayName='",C15,"' level='",LEFT(A15,SEARCH("-",A15)-1),"' type='",TRIM(RIGHT(A15,LEN(A15)-SEARCH("-",A15))),"'/&gt;")</f>
        <v xml:space="preserve">  &lt;concept code='419199007' codeSystem='2.16.840.1.113883.6.96' displayName='Allergy to substance' level='1' type='L'/&gt;</v>
      </c>
      <c r="M15" s="19" t="str">
        <f>CONCATENATE("  &lt;concept code='",B15,"' codeSystem='",$H15,"' displayName='",C15,"' level='",LEFT(A15,SEARCH("-",A15)-1),"' type='",TRIM(RIGHT(A15,LEN(A15)-SEARCH("-",A15))),"' concept_beschreibung='",G15,"' deutsch='",E15,"' hinweise='",F15,"' relationships='",I15,"'/&gt;")</f>
        <v xml:space="preserve">  &lt;concept code='419199007' codeSystem='2.16.840.1.113883.6.96' displayName='Allergy to substance' level='1' type='L' concept_beschreibung='SNOMED Clinical Terms' deutsch='Allergie' hinweise='' relationships=''/&gt;</v>
      </c>
    </row>
    <row r="16" spans="1:13" ht="12" customHeight="1" x14ac:dyDescent="0.2">
      <c r="A16" s="105" t="s">
        <v>18</v>
      </c>
      <c r="B16" s="68" t="s">
        <v>35</v>
      </c>
      <c r="C16" s="83" t="s">
        <v>36</v>
      </c>
      <c r="D16" s="20"/>
      <c r="E16" s="104" t="s">
        <v>41</v>
      </c>
      <c r="F16" s="21"/>
      <c r="G16" s="67" t="s">
        <v>37</v>
      </c>
      <c r="H16" s="71" t="s">
        <v>39</v>
      </c>
      <c r="I16" s="21"/>
      <c r="L16" s="19" t="str">
        <f>CONCATENATE("  &lt;concept code='",B16,"' codeSystem='",H16,"' displayName='",C16,"' level='",LEFT(A16,SEARCH("-",A16)-1),"' type='",TRIM(RIGHT(A16,LEN(A16)-SEARCH("-",A16))),"'/&gt;")</f>
        <v xml:space="preserve">  &lt;concept code='X-Intolerance' codeSystem='2.16.840.1.113883.3.1937.777.13.5.999.1' displayName='Intolerance to substance' level='1' type='L'/&gt;</v>
      </c>
      <c r="M16" s="19" t="str">
        <f>CONCATENATE("  &lt;concept code='",B16,"' codeSystem='",$H16,"' displayName='",C16,"' level='",LEFT(A16,SEARCH("-",A16)-1),"' type='",TRIM(RIGHT(A16,LEN(A16)-SEARCH("-",A16))),"' concept_beschreibung='",G16,"' deutsch='",E16,"' hinweise='",F16,"' relationships='",I16,"'/&gt;")</f>
        <v xml:space="preserve">  &lt;concept code='X-Intolerance' codeSystem='2.16.840.1.113883.3.1937.777.13.5.999.1' displayName='Intolerance to substance' level='1' type='L' concept_beschreibung='hl7ips-codesystem' deutsch='Intoleranz' hinweise='' relationships=''/&gt;</v>
      </c>
    </row>
    <row r="17" spans="12:13" x14ac:dyDescent="0.2">
      <c r="L17" s="19" t="s">
        <v>19</v>
      </c>
      <c r="M17" s="19" t="s">
        <v>19</v>
      </c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theme="6" tint="-0.249977111117893"/>
  </sheetPr>
  <dimension ref="A1:L24"/>
  <sheetViews>
    <sheetView zoomScale="85" zoomScaleNormal="85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25" customWidth="1"/>
    <col min="3" max="3" width="38.28515625" style="4" customWidth="1"/>
    <col min="4" max="4" width="36.7109375" style="4" customWidth="1"/>
    <col min="5" max="5" width="88.42578125" style="5" customWidth="1"/>
    <col min="6" max="6" width="73.140625" style="5" customWidth="1"/>
    <col min="7" max="7" width="22" style="5" customWidth="1"/>
    <col min="8" max="8" width="33.28515625" style="5" customWidth="1"/>
    <col min="9" max="9" width="17.28515625" style="4" customWidth="1"/>
    <col min="10" max="11" width="11.42578125" style="4"/>
    <col min="12" max="12" width="86.85546875" style="4" customWidth="1"/>
    <col min="13" max="16384" width="11.42578125" style="4"/>
  </cols>
  <sheetData>
    <row r="1" spans="1:12" x14ac:dyDescent="0.2">
      <c r="A1" s="1" t="s">
        <v>20</v>
      </c>
      <c r="B1" s="22" t="s">
        <v>547</v>
      </c>
      <c r="C1" s="2"/>
      <c r="D1" s="3"/>
    </row>
    <row r="2" spans="1:12" x14ac:dyDescent="0.2">
      <c r="A2" s="6" t="s">
        <v>0</v>
      </c>
      <c r="B2" s="22" t="s">
        <v>548</v>
      </c>
      <c r="C2" s="2"/>
      <c r="D2" s="3"/>
    </row>
    <row r="3" spans="1:12" x14ac:dyDescent="0.2">
      <c r="A3" s="7" t="s">
        <v>1</v>
      </c>
      <c r="B3" s="23" t="s">
        <v>21</v>
      </c>
      <c r="C3" s="8"/>
      <c r="D3" s="9"/>
    </row>
    <row r="4" spans="1:12" x14ac:dyDescent="0.2">
      <c r="A4" s="10" t="s">
        <v>2</v>
      </c>
      <c r="B4" s="143" t="s">
        <v>2513</v>
      </c>
      <c r="C4" s="144"/>
      <c r="D4" s="145"/>
    </row>
    <row r="5" spans="1:12" x14ac:dyDescent="0.2">
      <c r="A5" s="11" t="s">
        <v>3</v>
      </c>
      <c r="B5" s="143" t="s">
        <v>575</v>
      </c>
      <c r="C5" s="144"/>
      <c r="D5" s="145"/>
    </row>
    <row r="6" spans="1:12" x14ac:dyDescent="0.2">
      <c r="A6" s="12" t="s">
        <v>4</v>
      </c>
      <c r="B6" s="146"/>
      <c r="C6" s="147"/>
      <c r="D6" s="148"/>
    </row>
    <row r="7" spans="1:12" x14ac:dyDescent="0.2">
      <c r="A7" s="12" t="s">
        <v>5</v>
      </c>
      <c r="B7" s="149"/>
      <c r="C7" s="150"/>
      <c r="D7" s="151"/>
    </row>
    <row r="8" spans="1:12" x14ac:dyDescent="0.2">
      <c r="A8" s="13" t="s">
        <v>6</v>
      </c>
      <c r="B8" s="143" t="s">
        <v>29</v>
      </c>
      <c r="C8" s="144"/>
      <c r="D8" s="145"/>
    </row>
    <row r="9" spans="1:12" x14ac:dyDescent="0.2">
      <c r="A9" s="14"/>
      <c r="B9" s="24"/>
      <c r="C9" s="15"/>
    </row>
    <row r="10" spans="1:12" ht="25.5" customHeight="1" x14ac:dyDescent="0.2">
      <c r="A10" s="16" t="s">
        <v>7</v>
      </c>
      <c r="B10" s="140" t="s">
        <v>550</v>
      </c>
      <c r="C10" s="141"/>
      <c r="D10" s="142"/>
    </row>
    <row r="11" spans="1:12" ht="25.5" customHeight="1" x14ac:dyDescent="0.2">
      <c r="A11" s="16" t="s">
        <v>436</v>
      </c>
      <c r="B11" s="140" t="s">
        <v>549</v>
      </c>
      <c r="C11" s="141"/>
      <c r="D11" s="142"/>
    </row>
    <row r="12" spans="1:12" x14ac:dyDescent="0.2">
      <c r="L12" s="17" t="s">
        <v>10</v>
      </c>
    </row>
    <row r="13" spans="1:12" ht="51" x14ac:dyDescent="0.2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 AbsentOrUnknownImmunization ' displayName='ELGA_ AbsentOrUnknownImmunization '  effectiveDate='1900-01-00' id='1.2.40.0.34.10.199' statusCode='final' website=''  version='4.0' beschreibung='Value Set für fehlende Impfangaben'  description='Absent od unknown immunizations'&gt;&lt;conceptList&gt;</v>
      </c>
    </row>
    <row r="14" spans="1:12" ht="12" customHeight="1" x14ac:dyDescent="0.2">
      <c r="A14" s="63" t="s">
        <v>48</v>
      </c>
      <c r="B14" s="99">
        <v>401179006</v>
      </c>
      <c r="C14" s="63" t="s">
        <v>551</v>
      </c>
      <c r="D14" s="63"/>
      <c r="E14" s="63" t="s">
        <v>4563</v>
      </c>
      <c r="F14" s="63"/>
      <c r="G14" s="21" t="s">
        <v>33</v>
      </c>
      <c r="H14" s="21" t="s">
        <v>38</v>
      </c>
      <c r="I14" s="21"/>
      <c r="L14" s="19" t="str">
        <f t="shared" ref="L14:L15" si="0">CONCATENATE("  &lt;concept code='",B14,"' codeSystem='",$H14,"' displayName='",C14,"' level='",LEFT(A13,SEARCH("-",A13)-1),"' type='",TRIM(RIGHT(A13,LEN(A13)-SEARCH("-",A13))),"' concept_beschreibung='",G14,"' deutsch='",E14,"' hinweise='",F14,"' relationships='",I14,"'/&gt;")</f>
        <v xml:space="preserve">  &lt;concept code='401179006' codeSystem='2.16.840.1.113883.6.96' displayName='No previous immunisations (context-dependent category)' level='Lvl' type='Typ' concept_beschreibung='SNOMED Clinical Terms' deutsch='Impfungen' hinweise='' relationships=''/&gt;</v>
      </c>
    </row>
    <row r="15" spans="1:12" ht="12" customHeight="1" x14ac:dyDescent="0.2">
      <c r="A15" s="63" t="s">
        <v>48</v>
      </c>
      <c r="B15" s="63" t="s">
        <v>552</v>
      </c>
      <c r="C15" s="63" t="s">
        <v>553</v>
      </c>
      <c r="D15" s="63"/>
      <c r="E15" s="63" t="s">
        <v>4564</v>
      </c>
      <c r="F15" s="63"/>
      <c r="G15" s="21" t="s">
        <v>46</v>
      </c>
      <c r="H15" s="21" t="s">
        <v>39</v>
      </c>
      <c r="I15" s="21"/>
      <c r="L15" s="19" t="str">
        <f t="shared" si="0"/>
        <v xml:space="preserve">  &lt;concept code='X-ImmunizationsNotKnown' codeSystem='2.16.840.1.113883.3.1937.777.13.5.999.1' displayName='History of immunizations not known (situation)' level='0' type='L' concept_beschreibung='hl7ips-codesystem-999.1' deutsch='keine Informationen über Impfungen verfügbar' hinweise='' relationships=''/&gt;</v>
      </c>
    </row>
    <row r="16" spans="1:12" s="5" customFormat="1" x14ac:dyDescent="0.2">
      <c r="A16" s="4"/>
      <c r="B16" s="4"/>
      <c r="C16" s="4"/>
      <c r="D16" s="4"/>
      <c r="I16" s="4"/>
      <c r="J16" s="4"/>
      <c r="K16" s="4"/>
      <c r="L16" s="19" t="s">
        <v>19</v>
      </c>
    </row>
    <row r="17" spans="2:2" x14ac:dyDescent="0.2">
      <c r="B17" s="4"/>
    </row>
    <row r="18" spans="2:2" x14ac:dyDescent="0.2">
      <c r="B18" s="4"/>
    </row>
    <row r="19" spans="2:2" x14ac:dyDescent="0.2">
      <c r="B19" s="4"/>
    </row>
    <row r="20" spans="2:2" x14ac:dyDescent="0.2">
      <c r="B20" s="4"/>
    </row>
    <row r="21" spans="2:2" x14ac:dyDescent="0.2">
      <c r="B21" s="4"/>
    </row>
    <row r="22" spans="2:2" x14ac:dyDescent="0.2">
      <c r="B22" s="4"/>
    </row>
    <row r="23" spans="2:2" x14ac:dyDescent="0.2">
      <c r="B23" s="4"/>
    </row>
    <row r="24" spans="2:2" x14ac:dyDescent="0.2">
      <c r="B24" s="4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theme="6" tint="-0.249977111117893"/>
  </sheetPr>
  <dimension ref="A1:M66"/>
  <sheetViews>
    <sheetView zoomScale="130" zoomScaleNormal="130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86" customWidth="1"/>
    <col min="3" max="3" width="38.28515625" style="4" customWidth="1"/>
    <col min="4" max="4" width="36.7109375" style="4" customWidth="1"/>
    <col min="5" max="5" width="67.7109375" style="5" customWidth="1"/>
    <col min="6" max="6" width="27.42578125" style="5" customWidth="1"/>
    <col min="7" max="7" width="22" style="5" customWidth="1"/>
    <col min="8" max="8" width="24" style="5" bestFit="1" customWidth="1"/>
    <col min="9" max="9" width="17.28515625" style="4" customWidth="1"/>
    <col min="10" max="11" width="11.42578125" style="4"/>
    <col min="12" max="12" width="101.42578125" style="5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84" t="s">
        <v>554</v>
      </c>
      <c r="C1" s="2"/>
      <c r="D1" s="3"/>
    </row>
    <row r="2" spans="1:13" x14ac:dyDescent="0.2">
      <c r="A2" s="6" t="s">
        <v>0</v>
      </c>
      <c r="B2" s="84" t="s">
        <v>555</v>
      </c>
      <c r="C2" s="2"/>
      <c r="D2" s="3"/>
    </row>
    <row r="3" spans="1:13" x14ac:dyDescent="0.2">
      <c r="A3" s="7" t="s">
        <v>1</v>
      </c>
      <c r="B3" s="85" t="s">
        <v>21</v>
      </c>
      <c r="C3" s="8"/>
      <c r="D3" s="9"/>
    </row>
    <row r="4" spans="1:13" x14ac:dyDescent="0.2">
      <c r="A4" s="10" t="s">
        <v>2</v>
      </c>
      <c r="B4" s="143" t="s">
        <v>33</v>
      </c>
      <c r="C4" s="144"/>
      <c r="D4" s="145"/>
    </row>
    <row r="5" spans="1:13" x14ac:dyDescent="0.2">
      <c r="A5" s="11" t="s">
        <v>3</v>
      </c>
      <c r="B5" s="143" t="s">
        <v>38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4883</v>
      </c>
      <c r="C10" s="141"/>
      <c r="D10" s="142"/>
    </row>
    <row r="11" spans="1:13" ht="25.5" customHeight="1" x14ac:dyDescent="0.2">
      <c r="A11" s="16" t="s">
        <v>436</v>
      </c>
      <c r="B11" s="140" t="s">
        <v>4882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" x14ac:dyDescent="0.2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 Vaccines' displayName='ELGA_ Vaccines' effectiveDate='1900-01-00' id='1.2.40.0.34.10.200'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 Vaccines' displayName='ELGA_ Vaccines'  effectiveDate='1900-01-00' id='1.2.40.0.34.10.200' statusCode='final' website=''  version='4.0' beschreibung='Value Set für Impfungen. Wichtigste SNOMED-Codes für Impfungen (71181003 Vaccine (product))
'  description='Vaccine: relevant descendants of code 71181003 Vaccine (product)'&gt;&lt;conceptList&gt;</v>
      </c>
    </row>
    <row r="14" spans="1:13" x14ac:dyDescent="0.2">
      <c r="A14" s="47" t="s">
        <v>18</v>
      </c>
      <c r="B14" s="47">
        <v>333521006</v>
      </c>
      <c r="C14" s="73" t="s">
        <v>4477</v>
      </c>
      <c r="D14" s="47"/>
      <c r="E14" s="139" t="s">
        <v>4909</v>
      </c>
      <c r="F14" s="63"/>
      <c r="G14" s="21"/>
      <c r="H14" s="21"/>
      <c r="I14" s="21"/>
    </row>
    <row r="15" spans="1:13" x14ac:dyDescent="0.2">
      <c r="A15" s="47" t="s">
        <v>18</v>
      </c>
      <c r="B15" s="47">
        <v>35736007</v>
      </c>
      <c r="C15" s="73" t="s">
        <v>4476</v>
      </c>
      <c r="D15" s="47"/>
      <c r="E15" s="139" t="s">
        <v>4910</v>
      </c>
      <c r="F15" s="63"/>
      <c r="G15" s="21"/>
      <c r="H15" s="21"/>
      <c r="I15" s="21"/>
    </row>
    <row r="16" spans="1:13" ht="24" x14ac:dyDescent="0.2">
      <c r="A16" s="47" t="s">
        <v>18</v>
      </c>
      <c r="B16" s="47">
        <v>449240007</v>
      </c>
      <c r="C16" s="73" t="s">
        <v>4461</v>
      </c>
      <c r="D16" s="47"/>
      <c r="E16" s="63"/>
      <c r="F16" s="63"/>
      <c r="G16" s="21"/>
      <c r="H16" s="21"/>
      <c r="I16" s="21"/>
    </row>
    <row r="17" spans="1:9" ht="24" x14ac:dyDescent="0.2">
      <c r="A17" s="47" t="s">
        <v>18</v>
      </c>
      <c r="B17" s="47">
        <v>412373007</v>
      </c>
      <c r="C17" s="73" t="s">
        <v>4494</v>
      </c>
      <c r="D17" s="47"/>
      <c r="E17" s="63"/>
      <c r="F17" s="63"/>
      <c r="G17" s="21"/>
      <c r="H17" s="21"/>
      <c r="I17" s="21"/>
    </row>
    <row r="18" spans="1:9" x14ac:dyDescent="0.2">
      <c r="A18" s="47" t="s">
        <v>18</v>
      </c>
      <c r="B18" s="47">
        <v>421245007</v>
      </c>
      <c r="C18" s="73" t="s">
        <v>4462</v>
      </c>
      <c r="D18" s="47"/>
      <c r="E18" s="63"/>
      <c r="F18" s="63"/>
      <c r="G18" s="21"/>
      <c r="H18" s="21"/>
      <c r="I18" s="21"/>
    </row>
    <row r="19" spans="1:9" ht="24" x14ac:dyDescent="0.2">
      <c r="A19" s="47" t="s">
        <v>18</v>
      </c>
      <c r="B19" s="47">
        <v>427806004</v>
      </c>
      <c r="C19" s="73" t="s">
        <v>4495</v>
      </c>
      <c r="D19" s="47"/>
      <c r="E19" s="63"/>
      <c r="F19" s="63"/>
      <c r="G19" s="21"/>
      <c r="H19" s="21"/>
      <c r="I19" s="21"/>
    </row>
    <row r="20" spans="1:9" ht="24" x14ac:dyDescent="0.2">
      <c r="A20" s="47" t="s">
        <v>18</v>
      </c>
      <c r="B20" s="47">
        <v>414002009</v>
      </c>
      <c r="C20" s="73" t="s">
        <v>4457</v>
      </c>
      <c r="D20" s="47"/>
      <c r="E20" s="63"/>
      <c r="F20" s="63"/>
      <c r="G20" s="21"/>
      <c r="H20" s="21"/>
      <c r="I20" s="21"/>
    </row>
    <row r="21" spans="1:9" ht="24" x14ac:dyDescent="0.2">
      <c r="A21" s="47" t="s">
        <v>18</v>
      </c>
      <c r="B21" s="47">
        <v>414003004</v>
      </c>
      <c r="C21" s="73" t="s">
        <v>4459</v>
      </c>
      <c r="D21" s="47"/>
      <c r="E21" s="63"/>
      <c r="F21" s="63"/>
      <c r="G21" s="21"/>
      <c r="H21" s="21"/>
      <c r="I21" s="21"/>
    </row>
    <row r="22" spans="1:9" ht="24" x14ac:dyDescent="0.2">
      <c r="A22" s="47" t="s">
        <v>18</v>
      </c>
      <c r="B22" s="47">
        <v>414004005</v>
      </c>
      <c r="C22" s="73" t="s">
        <v>4493</v>
      </c>
      <c r="D22" s="47"/>
      <c r="E22" s="63"/>
      <c r="F22" s="63"/>
      <c r="G22" s="21"/>
      <c r="H22" s="21"/>
      <c r="I22" s="21"/>
    </row>
    <row r="23" spans="1:9" ht="36" x14ac:dyDescent="0.2">
      <c r="A23" s="47" t="s">
        <v>18</v>
      </c>
      <c r="B23" s="47">
        <v>426842004</v>
      </c>
      <c r="C23" s="73" t="s">
        <v>4492</v>
      </c>
      <c r="D23" s="47"/>
      <c r="E23" s="63"/>
      <c r="F23" s="63"/>
      <c r="G23" s="21"/>
      <c r="H23" s="21"/>
      <c r="I23" s="21"/>
    </row>
    <row r="24" spans="1:9" ht="24" x14ac:dyDescent="0.2">
      <c r="A24" s="47" t="s">
        <v>18</v>
      </c>
      <c r="B24" s="47">
        <v>427542001</v>
      </c>
      <c r="C24" s="73" t="s">
        <v>4443</v>
      </c>
      <c r="D24" s="47"/>
      <c r="E24" s="63"/>
      <c r="F24" s="63"/>
      <c r="G24" s="21"/>
      <c r="H24" s="21"/>
      <c r="I24" s="21"/>
    </row>
    <row r="25" spans="1:9" ht="24" x14ac:dyDescent="0.2">
      <c r="A25" s="47" t="s">
        <v>18</v>
      </c>
      <c r="B25" s="47">
        <v>414005006</v>
      </c>
      <c r="C25" s="73" t="s">
        <v>4460</v>
      </c>
      <c r="D25" s="47"/>
      <c r="E25" s="63"/>
      <c r="F25" s="63"/>
      <c r="G25" s="21"/>
      <c r="H25" s="21"/>
      <c r="I25" s="21"/>
    </row>
    <row r="26" spans="1:9" ht="24" x14ac:dyDescent="0.2">
      <c r="A26" s="47" t="s">
        <v>18</v>
      </c>
      <c r="B26" s="47">
        <v>426081003</v>
      </c>
      <c r="C26" s="73" t="s">
        <v>4444</v>
      </c>
      <c r="D26" s="47"/>
      <c r="E26" s="63"/>
      <c r="F26" s="63"/>
      <c r="G26" s="21"/>
      <c r="H26" s="21"/>
      <c r="I26" s="21"/>
    </row>
    <row r="27" spans="1:9" x14ac:dyDescent="0.2">
      <c r="A27" s="47" t="s">
        <v>18</v>
      </c>
      <c r="B27" s="47">
        <v>414006007</v>
      </c>
      <c r="C27" s="73" t="s">
        <v>4458</v>
      </c>
      <c r="D27" s="47"/>
      <c r="E27" s="63"/>
      <c r="F27" s="63"/>
      <c r="G27" s="21"/>
      <c r="H27" s="21"/>
      <c r="I27" s="21"/>
    </row>
    <row r="28" spans="1:9" x14ac:dyDescent="0.2">
      <c r="A28" s="47" t="s">
        <v>18</v>
      </c>
      <c r="B28" s="47">
        <v>350327004</v>
      </c>
      <c r="C28" s="73" t="s">
        <v>4463</v>
      </c>
      <c r="D28" s="47"/>
      <c r="E28" s="63"/>
      <c r="F28" s="63"/>
      <c r="G28" s="21"/>
      <c r="H28" s="21"/>
      <c r="I28" s="21"/>
    </row>
    <row r="29" spans="1:9" x14ac:dyDescent="0.2">
      <c r="A29" s="47" t="s">
        <v>18</v>
      </c>
      <c r="B29" s="47">
        <v>346402006</v>
      </c>
      <c r="C29" s="73" t="s">
        <v>4464</v>
      </c>
      <c r="D29" s="47"/>
      <c r="E29" s="63"/>
      <c r="F29" s="63"/>
      <c r="G29" s="21"/>
      <c r="H29" s="21"/>
      <c r="I29" s="21"/>
    </row>
    <row r="30" spans="1:9" x14ac:dyDescent="0.2">
      <c r="A30" s="47" t="s">
        <v>18</v>
      </c>
      <c r="B30" s="47">
        <v>428214002</v>
      </c>
      <c r="C30" s="73" t="s">
        <v>4465</v>
      </c>
      <c r="D30" s="47"/>
      <c r="E30" s="63"/>
      <c r="F30" s="63"/>
      <c r="G30" s="21"/>
      <c r="H30" s="21"/>
      <c r="I30" s="21"/>
    </row>
    <row r="31" spans="1:9" x14ac:dyDescent="0.2">
      <c r="A31" s="47" t="s">
        <v>18</v>
      </c>
      <c r="B31" s="47">
        <v>333680004</v>
      </c>
      <c r="C31" s="73" t="s">
        <v>4480</v>
      </c>
      <c r="D31" s="47"/>
      <c r="E31" s="63"/>
      <c r="F31" s="63"/>
      <c r="G31" s="21"/>
      <c r="H31" s="21"/>
      <c r="I31" s="21"/>
    </row>
    <row r="32" spans="1:9" x14ac:dyDescent="0.2">
      <c r="A32" s="47" t="s">
        <v>18</v>
      </c>
      <c r="B32" s="47">
        <v>14745005</v>
      </c>
      <c r="C32" s="73" t="s">
        <v>4486</v>
      </c>
      <c r="D32" s="47"/>
      <c r="E32" s="63"/>
      <c r="F32" s="63"/>
      <c r="G32" s="21"/>
      <c r="H32" s="21"/>
      <c r="I32" s="21"/>
    </row>
    <row r="33" spans="1:9" x14ac:dyDescent="0.2">
      <c r="A33" s="47" t="s">
        <v>18</v>
      </c>
      <c r="B33" s="47">
        <v>333702001</v>
      </c>
      <c r="C33" s="73" t="s">
        <v>4467</v>
      </c>
      <c r="D33" s="47"/>
      <c r="E33" s="63"/>
      <c r="F33" s="63"/>
      <c r="G33" s="21"/>
      <c r="H33" s="21"/>
      <c r="I33" s="21"/>
    </row>
    <row r="34" spans="1:9" x14ac:dyDescent="0.2">
      <c r="A34" s="47" t="s">
        <v>18</v>
      </c>
      <c r="B34" s="47">
        <v>34689006</v>
      </c>
      <c r="C34" s="73" t="s">
        <v>4468</v>
      </c>
      <c r="D34" s="47"/>
      <c r="E34" s="63"/>
      <c r="F34" s="63"/>
      <c r="G34" s="21"/>
      <c r="H34" s="21"/>
      <c r="I34" s="21"/>
    </row>
    <row r="35" spans="1:9" x14ac:dyDescent="0.2">
      <c r="A35" s="47" t="s">
        <v>18</v>
      </c>
      <c r="B35" s="47">
        <v>424519000</v>
      </c>
      <c r="C35" s="73" t="s">
        <v>4482</v>
      </c>
      <c r="D35" s="47"/>
      <c r="E35" s="63"/>
      <c r="F35" s="63"/>
      <c r="G35" s="21"/>
      <c r="H35" s="21"/>
      <c r="I35" s="21"/>
    </row>
    <row r="36" spans="1:9" x14ac:dyDescent="0.2">
      <c r="A36" s="47" t="s">
        <v>18</v>
      </c>
      <c r="B36" s="47">
        <v>46233009</v>
      </c>
      <c r="C36" s="73" t="s">
        <v>4448</v>
      </c>
      <c r="D36" s="47"/>
      <c r="E36" s="63"/>
      <c r="F36" s="63"/>
      <c r="G36" s="21"/>
      <c r="H36" s="21"/>
      <c r="I36" s="21"/>
    </row>
    <row r="37" spans="1:9" x14ac:dyDescent="0.2">
      <c r="A37" s="47" t="s">
        <v>18</v>
      </c>
      <c r="B37" s="47">
        <v>427036009</v>
      </c>
      <c r="C37" s="73" t="s">
        <v>4447</v>
      </c>
      <c r="D37" s="47"/>
      <c r="E37" s="63"/>
      <c r="F37" s="63"/>
      <c r="G37" s="21"/>
      <c r="H37" s="21"/>
      <c r="I37" s="21"/>
    </row>
    <row r="38" spans="1:9" x14ac:dyDescent="0.2">
      <c r="A38" s="47" t="s">
        <v>18</v>
      </c>
      <c r="B38" s="47">
        <v>333697005</v>
      </c>
      <c r="C38" s="73" t="s">
        <v>4484</v>
      </c>
      <c r="D38" s="47"/>
      <c r="E38" s="63"/>
      <c r="F38" s="63"/>
      <c r="G38" s="21"/>
      <c r="H38" s="21"/>
      <c r="I38" s="21"/>
    </row>
    <row r="39" spans="1:9" x14ac:dyDescent="0.2">
      <c r="A39" s="47" t="s">
        <v>18</v>
      </c>
      <c r="B39" s="47">
        <v>116083002</v>
      </c>
      <c r="C39" s="73" t="s">
        <v>4485</v>
      </c>
      <c r="D39" s="47"/>
      <c r="E39" s="63"/>
      <c r="F39" s="63"/>
      <c r="G39" s="21"/>
      <c r="H39" s="21"/>
      <c r="I39" s="21"/>
    </row>
    <row r="40" spans="1:9" x14ac:dyDescent="0.2">
      <c r="A40" s="47" t="s">
        <v>18</v>
      </c>
      <c r="B40" s="47">
        <v>419550004</v>
      </c>
      <c r="C40" s="73" t="s">
        <v>4469</v>
      </c>
      <c r="D40" s="47"/>
      <c r="E40" s="63"/>
      <c r="F40" s="63"/>
      <c r="G40" s="21"/>
      <c r="H40" s="21"/>
      <c r="I40" s="21"/>
    </row>
    <row r="41" spans="1:9" x14ac:dyDescent="0.2">
      <c r="A41" s="47" t="s">
        <v>18</v>
      </c>
      <c r="B41" s="47">
        <v>61153008</v>
      </c>
      <c r="C41" s="73" t="s">
        <v>4445</v>
      </c>
      <c r="D41" s="47"/>
      <c r="E41" s="63"/>
      <c r="F41" s="63"/>
      <c r="G41" s="21"/>
      <c r="H41" s="21"/>
      <c r="I41" s="21"/>
    </row>
    <row r="42" spans="1:9" x14ac:dyDescent="0.2">
      <c r="A42" s="47" t="s">
        <v>18</v>
      </c>
      <c r="B42" s="47">
        <v>386012008</v>
      </c>
      <c r="C42" s="73" t="s">
        <v>4478</v>
      </c>
      <c r="D42" s="47"/>
      <c r="E42" s="63"/>
      <c r="F42" s="63"/>
      <c r="G42" s="21"/>
      <c r="H42" s="21"/>
      <c r="I42" s="21"/>
    </row>
    <row r="43" spans="1:9" x14ac:dyDescent="0.2">
      <c r="A43" s="47" t="s">
        <v>18</v>
      </c>
      <c r="B43" s="47">
        <v>373869007</v>
      </c>
      <c r="C43" s="73" t="s">
        <v>4481</v>
      </c>
      <c r="D43" s="47"/>
      <c r="E43" s="63"/>
      <c r="F43" s="63"/>
      <c r="G43" s="21"/>
      <c r="H43" s="21"/>
      <c r="I43" s="21"/>
    </row>
    <row r="44" spans="1:9" x14ac:dyDescent="0.2">
      <c r="A44" s="47" t="s">
        <v>18</v>
      </c>
      <c r="B44" s="47">
        <v>423531006</v>
      </c>
      <c r="C44" s="73" t="s">
        <v>4454</v>
      </c>
      <c r="D44" s="47"/>
      <c r="E44" s="63"/>
      <c r="F44" s="63"/>
      <c r="G44" s="21"/>
      <c r="H44" s="21"/>
      <c r="I44" s="21"/>
    </row>
    <row r="45" spans="1:9" x14ac:dyDescent="0.2">
      <c r="A45" s="47" t="s">
        <v>18</v>
      </c>
      <c r="B45" s="47">
        <v>90043005</v>
      </c>
      <c r="C45" s="73" t="s">
        <v>4472</v>
      </c>
      <c r="D45" s="47"/>
      <c r="E45" s="63"/>
      <c r="F45" s="63"/>
      <c r="G45" s="21"/>
      <c r="H45" s="21"/>
      <c r="I45" s="21"/>
    </row>
    <row r="46" spans="1:9" x14ac:dyDescent="0.2">
      <c r="A46" s="47" t="s">
        <v>18</v>
      </c>
      <c r="B46" s="47">
        <v>428601009</v>
      </c>
      <c r="C46" s="73" t="s">
        <v>4452</v>
      </c>
      <c r="D46" s="47"/>
      <c r="E46" s="63"/>
      <c r="F46" s="63"/>
      <c r="G46" s="21"/>
      <c r="H46" s="21"/>
      <c r="I46" s="21"/>
    </row>
    <row r="47" spans="1:9" x14ac:dyDescent="0.2">
      <c r="A47" s="47" t="s">
        <v>18</v>
      </c>
      <c r="B47" s="47">
        <v>61602008</v>
      </c>
      <c r="C47" s="73" t="s">
        <v>4488</v>
      </c>
      <c r="D47" s="47"/>
      <c r="E47" s="63"/>
      <c r="F47" s="63"/>
      <c r="G47" s="21"/>
      <c r="H47" s="21"/>
      <c r="I47" s="21"/>
    </row>
    <row r="48" spans="1:9" x14ac:dyDescent="0.2">
      <c r="A48" s="47" t="s">
        <v>18</v>
      </c>
      <c r="B48" s="47">
        <v>11866009</v>
      </c>
      <c r="C48" s="73" t="s">
        <v>4449</v>
      </c>
      <c r="D48" s="47"/>
      <c r="E48" s="63"/>
      <c r="F48" s="63"/>
      <c r="G48" s="21"/>
      <c r="H48" s="21"/>
      <c r="I48" s="21"/>
    </row>
    <row r="49" spans="1:9" x14ac:dyDescent="0.2">
      <c r="A49" s="47" t="s">
        <v>18</v>
      </c>
      <c r="B49" s="47">
        <v>333598008</v>
      </c>
      <c r="C49" s="73" t="s">
        <v>4450</v>
      </c>
      <c r="D49" s="47"/>
      <c r="E49" s="63"/>
      <c r="F49" s="63"/>
      <c r="G49" s="21"/>
      <c r="H49" s="21"/>
      <c r="I49" s="21"/>
    </row>
    <row r="50" spans="1:9" x14ac:dyDescent="0.2">
      <c r="A50" s="47" t="s">
        <v>18</v>
      </c>
      <c r="B50" s="47">
        <v>111164008</v>
      </c>
      <c r="C50" s="73" t="s">
        <v>4466</v>
      </c>
      <c r="D50" s="47"/>
      <c r="E50" s="63"/>
      <c r="F50" s="63"/>
      <c r="G50" s="21"/>
      <c r="H50" s="21"/>
      <c r="I50" s="21"/>
    </row>
    <row r="51" spans="1:9" x14ac:dyDescent="0.2">
      <c r="A51" s="47" t="s">
        <v>18</v>
      </c>
      <c r="B51" s="47">
        <v>427533008</v>
      </c>
      <c r="C51" s="73" t="s">
        <v>4453</v>
      </c>
      <c r="D51" s="47"/>
      <c r="E51" s="63"/>
      <c r="F51" s="63"/>
      <c r="G51" s="21"/>
      <c r="H51" s="21"/>
      <c r="I51" s="21"/>
    </row>
    <row r="52" spans="1:9" x14ac:dyDescent="0.2">
      <c r="A52" s="47" t="s">
        <v>18</v>
      </c>
      <c r="B52" s="47">
        <v>333606008</v>
      </c>
      <c r="C52" s="73" t="s">
        <v>4489</v>
      </c>
      <c r="D52" s="47"/>
      <c r="E52" s="63"/>
      <c r="F52" s="63"/>
      <c r="G52" s="21"/>
      <c r="H52" s="21"/>
      <c r="I52" s="21"/>
    </row>
    <row r="53" spans="1:9" x14ac:dyDescent="0.2">
      <c r="A53" s="47" t="s">
        <v>18</v>
      </c>
      <c r="B53" s="47">
        <v>13178004</v>
      </c>
      <c r="C53" s="73" t="s">
        <v>4491</v>
      </c>
      <c r="D53" s="47"/>
      <c r="E53" s="63"/>
      <c r="F53" s="63"/>
      <c r="G53" s="21"/>
      <c r="H53" s="21"/>
      <c r="I53" s="21"/>
    </row>
    <row r="54" spans="1:9" x14ac:dyDescent="0.2">
      <c r="A54" s="47" t="s">
        <v>18</v>
      </c>
      <c r="B54" s="47">
        <v>45355008</v>
      </c>
      <c r="C54" s="73" t="s">
        <v>4490</v>
      </c>
      <c r="D54" s="47"/>
      <c r="E54" s="63"/>
      <c r="F54" s="63"/>
      <c r="G54" s="21"/>
      <c r="H54" s="21"/>
      <c r="I54" s="21"/>
    </row>
    <row r="55" spans="1:9" x14ac:dyDescent="0.2">
      <c r="A55" s="47" t="s">
        <v>18</v>
      </c>
      <c r="B55" s="47">
        <v>116077000</v>
      </c>
      <c r="C55" s="73" t="s">
        <v>4473</v>
      </c>
      <c r="D55" s="47"/>
      <c r="E55" s="63"/>
      <c r="F55" s="63"/>
      <c r="G55" s="21"/>
      <c r="H55" s="21"/>
      <c r="I55" s="21"/>
    </row>
    <row r="56" spans="1:9" x14ac:dyDescent="0.2">
      <c r="A56" s="47" t="s">
        <v>18</v>
      </c>
      <c r="B56" s="47">
        <v>386013003</v>
      </c>
      <c r="C56" s="73" t="s">
        <v>4470</v>
      </c>
      <c r="D56" s="47"/>
      <c r="E56" s="63"/>
      <c r="F56" s="63"/>
      <c r="G56" s="21"/>
      <c r="H56" s="21"/>
      <c r="I56" s="21"/>
    </row>
    <row r="57" spans="1:9" x14ac:dyDescent="0.2">
      <c r="A57" s="47" t="s">
        <v>18</v>
      </c>
      <c r="B57" s="47">
        <v>33234009</v>
      </c>
      <c r="C57" s="73" t="s">
        <v>4483</v>
      </c>
      <c r="D57" s="47"/>
      <c r="E57" s="63"/>
      <c r="F57" s="63"/>
      <c r="G57" s="21"/>
      <c r="H57" s="21"/>
      <c r="I57" s="21"/>
    </row>
    <row r="58" spans="1:9" x14ac:dyDescent="0.2">
      <c r="A58" s="47" t="s">
        <v>18</v>
      </c>
      <c r="B58" s="47">
        <v>81970008</v>
      </c>
      <c r="C58" s="73" t="s">
        <v>4446</v>
      </c>
      <c r="D58" s="47"/>
      <c r="E58" s="63"/>
      <c r="F58" s="63"/>
      <c r="G58" s="21"/>
      <c r="H58" s="21"/>
      <c r="I58" s="21"/>
    </row>
    <row r="59" spans="1:9" x14ac:dyDescent="0.2">
      <c r="A59" s="47" t="s">
        <v>18</v>
      </c>
      <c r="B59" s="47">
        <v>333621002</v>
      </c>
      <c r="C59" s="73" t="s">
        <v>4479</v>
      </c>
      <c r="D59" s="47"/>
      <c r="E59" s="63"/>
      <c r="F59" s="63"/>
      <c r="G59" s="21"/>
      <c r="H59" s="21"/>
      <c r="I59" s="21"/>
    </row>
    <row r="60" spans="1:9" x14ac:dyDescent="0.2">
      <c r="A60" s="47" t="s">
        <v>18</v>
      </c>
      <c r="B60" s="47">
        <v>333699008</v>
      </c>
      <c r="C60" s="73" t="s">
        <v>4456</v>
      </c>
      <c r="D60" s="47"/>
      <c r="E60" s="63"/>
      <c r="F60" s="63"/>
      <c r="G60" s="21"/>
      <c r="H60" s="21"/>
      <c r="I60" s="21"/>
    </row>
    <row r="61" spans="1:9" x14ac:dyDescent="0.2">
      <c r="A61" s="47" t="s">
        <v>18</v>
      </c>
      <c r="B61" s="47">
        <v>420538001</v>
      </c>
      <c r="C61" s="73" t="s">
        <v>4475</v>
      </c>
      <c r="D61" s="47"/>
      <c r="E61" s="63"/>
      <c r="F61" s="63"/>
      <c r="G61" s="21"/>
      <c r="H61" s="21"/>
      <c r="I61" s="21"/>
    </row>
    <row r="62" spans="1:9" x14ac:dyDescent="0.2">
      <c r="A62" s="47" t="s">
        <v>18</v>
      </c>
      <c r="B62" s="47">
        <v>89428009</v>
      </c>
      <c r="C62" s="73" t="s">
        <v>4471</v>
      </c>
      <c r="D62" s="47"/>
      <c r="E62" s="63"/>
      <c r="F62" s="63"/>
      <c r="G62" s="21"/>
      <c r="H62" s="21"/>
      <c r="I62" s="21"/>
    </row>
    <row r="63" spans="1:9" x14ac:dyDescent="0.2">
      <c r="A63" s="47" t="s">
        <v>18</v>
      </c>
      <c r="B63" s="47">
        <v>108729007</v>
      </c>
      <c r="C63" s="73" t="s">
        <v>4474</v>
      </c>
      <c r="D63" s="47"/>
      <c r="E63" s="63"/>
      <c r="F63" s="63"/>
      <c r="G63" s="21"/>
      <c r="H63" s="21"/>
      <c r="I63" s="21"/>
    </row>
    <row r="64" spans="1:9" x14ac:dyDescent="0.2">
      <c r="A64" s="47" t="s">
        <v>18</v>
      </c>
      <c r="B64" s="47">
        <v>320868003</v>
      </c>
      <c r="C64" s="73" t="s">
        <v>4451</v>
      </c>
      <c r="D64" s="47"/>
      <c r="E64" s="63"/>
      <c r="F64" s="63"/>
      <c r="G64" s="21"/>
      <c r="H64" s="21"/>
      <c r="I64" s="21"/>
    </row>
    <row r="65" spans="1:9" x14ac:dyDescent="0.2">
      <c r="A65" s="47" t="s">
        <v>18</v>
      </c>
      <c r="B65" s="47">
        <v>370459009</v>
      </c>
      <c r="C65" s="73" t="s">
        <v>4487</v>
      </c>
      <c r="D65" s="47"/>
      <c r="E65" s="63"/>
      <c r="F65" s="63"/>
      <c r="G65" s="21"/>
      <c r="H65" s="21"/>
      <c r="I65" s="21"/>
    </row>
    <row r="66" spans="1:9" x14ac:dyDescent="0.2">
      <c r="A66" s="47" t="s">
        <v>18</v>
      </c>
      <c r="B66" s="47">
        <v>56844000</v>
      </c>
      <c r="C66" s="73" t="s">
        <v>4455</v>
      </c>
      <c r="D66" s="47"/>
      <c r="E66" s="63"/>
      <c r="F66" s="63"/>
      <c r="G66" s="21"/>
      <c r="H66" s="21"/>
      <c r="I66" s="21"/>
    </row>
  </sheetData>
  <sortState ref="B15:C287">
    <sortCondition ref="C15"/>
  </sortState>
  <mergeCells count="7">
    <mergeCell ref="B11:D11"/>
    <mergeCell ref="B4:D4"/>
    <mergeCell ref="B5:D5"/>
    <mergeCell ref="B6:D6"/>
    <mergeCell ref="B7:D7"/>
    <mergeCell ref="B8:D8"/>
    <mergeCell ref="B10:D10"/>
  </mergeCells>
  <conditionalFormatting sqref="B14:C69">
    <cfRule type="duplicateValues" dxfId="0" priority="48"/>
  </conditionalFormatting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6" tint="-0.249977111117893"/>
  </sheetPr>
  <dimension ref="A1:M60"/>
  <sheetViews>
    <sheetView zoomScaleNormal="100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86" customWidth="1"/>
    <col min="3" max="3" width="38.28515625" style="4" customWidth="1"/>
    <col min="4" max="4" width="36.7109375" style="4" customWidth="1"/>
    <col min="5" max="5" width="88.42578125" style="5" customWidth="1"/>
    <col min="6" max="6" width="73.140625" style="5" customWidth="1"/>
    <col min="7" max="7" width="22" style="5" customWidth="1"/>
    <col min="8" max="8" width="33.28515625" style="5" customWidth="1"/>
    <col min="9" max="9" width="17.28515625" style="4" customWidth="1"/>
    <col min="10" max="11" width="11.42578125" style="4"/>
    <col min="12" max="12" width="101.42578125" style="5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84" t="s">
        <v>557</v>
      </c>
      <c r="C1" s="2"/>
      <c r="D1" s="3"/>
    </row>
    <row r="2" spans="1:13" x14ac:dyDescent="0.2">
      <c r="A2" s="6" t="s">
        <v>0</v>
      </c>
      <c r="B2" s="84" t="s">
        <v>556</v>
      </c>
      <c r="C2" s="2"/>
      <c r="D2" s="3"/>
    </row>
    <row r="3" spans="1:13" x14ac:dyDescent="0.2">
      <c r="A3" s="7" t="s">
        <v>1</v>
      </c>
      <c r="B3" s="85" t="s">
        <v>21</v>
      </c>
      <c r="C3" s="8"/>
      <c r="D3" s="9"/>
    </row>
    <row r="4" spans="1:13" x14ac:dyDescent="0.2">
      <c r="A4" s="10" t="s">
        <v>2</v>
      </c>
      <c r="B4" s="143" t="s">
        <v>4881</v>
      </c>
      <c r="C4" s="144"/>
      <c r="D4" s="145"/>
    </row>
    <row r="5" spans="1:13" x14ac:dyDescent="0.2">
      <c r="A5" s="11" t="s">
        <v>3</v>
      </c>
      <c r="B5" s="143"/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558</v>
      </c>
      <c r="C10" s="141"/>
      <c r="D10" s="142"/>
    </row>
    <row r="11" spans="1:13" ht="25.5" customHeight="1" x14ac:dyDescent="0.2">
      <c r="A11" s="16" t="s">
        <v>436</v>
      </c>
      <c r="B11" s="140" t="s">
        <v>559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" x14ac:dyDescent="0.2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 Problems' displayName='ELGA_ Problems' effectiveDate='1900-01-00' id='1.2.40.0.34.10.201'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 Problems' displayName='ELGA_ Problems'  effectiveDate='1900-01-00' id='1.2.40.0.34.10.201' statusCode='final' website=''  version='4.0' beschreibung='
Value Set für Gesundheitsprobleme
'  description='problems'&gt;&lt;conceptList&gt;</v>
      </c>
    </row>
    <row r="14" spans="1:13" ht="46.5" customHeight="1" x14ac:dyDescent="0.2">
      <c r="A14" s="47" t="s">
        <v>48</v>
      </c>
      <c r="B14" s="100" t="s">
        <v>2514</v>
      </c>
      <c r="C14" s="73"/>
      <c r="D14" s="47"/>
      <c r="E14" s="63"/>
      <c r="F14" s="63"/>
      <c r="G14" s="21"/>
      <c r="H14" s="21"/>
      <c r="I14" s="21"/>
      <c r="L14" s="19" t="e">
        <f>CONCATENATE("  &lt;concept code='",#REF!,"' codeSystem='",#REF!,"' displayName='",#REF!,"' level='",LEFT(#REF!,SEARCH("-",#REF!)-1),"' type='",TRIM(RIGHT(#REF!,LEN(#REF!)-SEARCH("-",#REF!))),"'/&gt;")</f>
        <v>#REF!</v>
      </c>
      <c r="M14" s="19" t="e">
        <f>CONCATENATE("  &lt;concept code='",#REF!,"' codeSystem='",$H14,"' displayName='",#REF!,"' level='",LEFT(#REF!,SEARCH("-",#REF!)-1),"' type='",TRIM(RIGHT(#REF!,LEN(#REF!)-SEARCH("-",#REF!))),"' concept_beschreibung='",#REF!,"' deutsch='",#REF!,"' hinweise='",#REF!,"' relationships='",I14,"'/&gt;")</f>
        <v>#REF!</v>
      </c>
    </row>
    <row r="15" spans="1:13" s="5" customFormat="1" x14ac:dyDescent="0.2">
      <c r="A15" s="4"/>
      <c r="C15" s="4"/>
      <c r="D15" s="4"/>
      <c r="I15" s="4"/>
      <c r="J15" s="4"/>
      <c r="K15" s="4"/>
      <c r="M15" s="4"/>
    </row>
    <row r="16" spans="1:13" x14ac:dyDescent="0.2">
      <c r="B16" s="5"/>
    </row>
    <row r="17" spans="2:2" x14ac:dyDescent="0.2">
      <c r="B17" s="5"/>
    </row>
    <row r="18" spans="2:2" x14ac:dyDescent="0.2">
      <c r="B18" s="5"/>
    </row>
    <row r="19" spans="2:2" x14ac:dyDescent="0.2">
      <c r="B19" s="5"/>
    </row>
    <row r="20" spans="2:2" x14ac:dyDescent="0.2">
      <c r="B20" s="5"/>
    </row>
    <row r="21" spans="2:2" x14ac:dyDescent="0.2">
      <c r="B21" s="5"/>
    </row>
    <row r="22" spans="2:2" x14ac:dyDescent="0.2">
      <c r="B22" s="5"/>
    </row>
    <row r="23" spans="2:2" x14ac:dyDescent="0.2">
      <c r="B23" s="5"/>
    </row>
    <row r="24" spans="2:2" x14ac:dyDescent="0.2">
      <c r="B24" s="5"/>
    </row>
    <row r="25" spans="2:2" x14ac:dyDescent="0.2">
      <c r="B25" s="5"/>
    </row>
    <row r="26" spans="2:2" x14ac:dyDescent="0.2">
      <c r="B26" s="5"/>
    </row>
    <row r="27" spans="2:2" x14ac:dyDescent="0.2">
      <c r="B27" s="5"/>
    </row>
    <row r="28" spans="2:2" x14ac:dyDescent="0.2">
      <c r="B28" s="5"/>
    </row>
    <row r="29" spans="2:2" x14ac:dyDescent="0.2">
      <c r="B29" s="5"/>
    </row>
    <row r="30" spans="2:2" x14ac:dyDescent="0.2">
      <c r="B30" s="5"/>
    </row>
    <row r="31" spans="2:2" x14ac:dyDescent="0.2">
      <c r="B31" s="5"/>
    </row>
    <row r="32" spans="2:2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6" tint="-0.249977111117893"/>
  </sheetPr>
  <dimension ref="A1:M60"/>
  <sheetViews>
    <sheetView zoomScale="115" zoomScaleNormal="115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86" customWidth="1"/>
    <col min="3" max="3" width="38.28515625" style="4" customWidth="1"/>
    <col min="4" max="4" width="36.7109375" style="4" customWidth="1"/>
    <col min="5" max="5" width="52.140625" style="5" customWidth="1"/>
    <col min="6" max="6" width="34.42578125" style="5" customWidth="1"/>
    <col min="7" max="7" width="22" style="5" customWidth="1"/>
    <col min="8" max="8" width="33.28515625" style="5" customWidth="1"/>
    <col min="9" max="9" width="17.28515625" style="4" customWidth="1"/>
    <col min="10" max="11" width="11.42578125" style="4"/>
    <col min="12" max="12" width="101.42578125" style="5" customWidth="1"/>
    <col min="13" max="13" width="86.85546875" style="4" customWidth="1"/>
    <col min="14" max="16384" width="11.42578125" style="4"/>
  </cols>
  <sheetData>
    <row r="1" spans="1:13" ht="25.5" x14ac:dyDescent="0.2">
      <c r="A1" s="1" t="s">
        <v>20</v>
      </c>
      <c r="B1" s="84" t="s">
        <v>4499</v>
      </c>
      <c r="C1" s="2"/>
      <c r="D1" s="3"/>
    </row>
    <row r="2" spans="1:13" x14ac:dyDescent="0.2">
      <c r="A2" s="6" t="s">
        <v>0</v>
      </c>
      <c r="B2" s="84" t="s">
        <v>4496</v>
      </c>
      <c r="C2" s="2"/>
      <c r="D2" s="3"/>
    </row>
    <row r="3" spans="1:13" x14ac:dyDescent="0.2">
      <c r="A3" s="7" t="s">
        <v>1</v>
      </c>
      <c r="B3" s="85" t="s">
        <v>21</v>
      </c>
      <c r="C3" s="8"/>
      <c r="D3" s="9"/>
    </row>
    <row r="4" spans="1:13" x14ac:dyDescent="0.2">
      <c r="A4" s="10" t="s">
        <v>2</v>
      </c>
      <c r="B4" s="143" t="s">
        <v>4523</v>
      </c>
      <c r="C4" s="144"/>
      <c r="D4" s="145"/>
    </row>
    <row r="5" spans="1:13" x14ac:dyDescent="0.2">
      <c r="A5" s="11" t="s">
        <v>3</v>
      </c>
      <c r="B5" s="143" t="s">
        <v>4524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4497</v>
      </c>
      <c r="C10" s="141"/>
      <c r="D10" s="142"/>
    </row>
    <row r="11" spans="1:13" ht="25.5" customHeight="1" x14ac:dyDescent="0.2">
      <c r="A11" s="16" t="s">
        <v>436</v>
      </c>
      <c r="B11" s="140" t="s">
        <v>4498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63.75" x14ac:dyDescent="0.2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name='ELGA_ExpectedDeliveryDateMethod' displayName='ELGA_ExpectedDeliveryDateMethod' effectiveDate='1900-01-00' id='1.2.40.0.34.10.202'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name='ELGA_ExpectedDeliveryDateMethod' displayName='ELGA_ExpectedDeliveryDateMethod'  effectiveDate='1900-01-00' id='1.2.40.0.34.10.202' statusCode='final' website=''  version='4.0' beschreibung='Value Set Berechnungsmethode Geburtstermin
'  description='Value Set ExpectedDeliveryDateMethod'&gt;&lt;conceptList&gt;</v>
      </c>
    </row>
    <row r="14" spans="1:13" ht="21" customHeight="1" x14ac:dyDescent="0.2">
      <c r="A14" s="47" t="s">
        <v>48</v>
      </c>
      <c r="B14" s="106" t="s">
        <v>4526</v>
      </c>
      <c r="C14" s="106" t="s">
        <v>4527</v>
      </c>
      <c r="D14" s="47"/>
      <c r="E14" s="63" t="s">
        <v>4532</v>
      </c>
      <c r="F14" s="63"/>
      <c r="G14" s="21" t="s">
        <v>4523</v>
      </c>
      <c r="H14" s="107" t="s">
        <v>4524</v>
      </c>
      <c r="I14" s="21"/>
      <c r="L14" s="19" t="e">
        <f>CONCATENATE("  &lt;concept code='",#REF!,"' codeSystem='",#REF!,"' displayName='",#REF!,"' level='",LEFT(#REF!,SEARCH("-",#REF!)-1),"' type='",TRIM(RIGHT(#REF!,LEN(#REF!)-SEARCH("-",#REF!))),"'/&gt;")</f>
        <v>#REF!</v>
      </c>
      <c r="M14" s="19" t="e">
        <f>CONCATENATE("  &lt;concept code='",#REF!,"' codeSystem='",$H14,"' displayName='",#REF!,"' level='",LEFT(#REF!,SEARCH("-",#REF!)-1),"' type='",TRIM(RIGHT(#REF!,LEN(#REF!)-SEARCH("-",#REF!))),"' concept_beschreibung='",#REF!,"' deutsch='",#REF!,"' hinweise='",#REF!,"' relationships='",I14,"'/&gt;")</f>
        <v>#REF!</v>
      </c>
    </row>
    <row r="15" spans="1:13" s="5" customFormat="1" ht="21" customHeight="1" x14ac:dyDescent="0.2">
      <c r="A15" s="47" t="s">
        <v>48</v>
      </c>
      <c r="B15" s="106" t="s">
        <v>4528</v>
      </c>
      <c r="C15" s="106" t="s">
        <v>4529</v>
      </c>
      <c r="D15" s="20"/>
      <c r="E15" s="19" t="s">
        <v>4533</v>
      </c>
      <c r="F15" s="19"/>
      <c r="G15" s="21" t="s">
        <v>4523</v>
      </c>
      <c r="H15" s="107" t="s">
        <v>4524</v>
      </c>
      <c r="I15" s="20"/>
      <c r="J15" s="4"/>
      <c r="K15" s="4"/>
      <c r="M15" s="4"/>
    </row>
    <row r="16" spans="1:13" ht="21" customHeight="1" x14ac:dyDescent="0.2">
      <c r="A16" s="47" t="s">
        <v>48</v>
      </c>
      <c r="B16" s="106" t="s">
        <v>4530</v>
      </c>
      <c r="C16" s="106" t="s">
        <v>4531</v>
      </c>
      <c r="D16" s="20"/>
      <c r="E16" s="19" t="s">
        <v>4534</v>
      </c>
      <c r="F16" s="19"/>
      <c r="G16" s="21" t="s">
        <v>4523</v>
      </c>
      <c r="H16" s="107" t="s">
        <v>4524</v>
      </c>
      <c r="I16" s="20"/>
    </row>
    <row r="17" spans="2:2" x14ac:dyDescent="0.2">
      <c r="B17" s="5"/>
    </row>
    <row r="18" spans="2:2" x14ac:dyDescent="0.2">
      <c r="B18" s="5"/>
    </row>
    <row r="19" spans="2:2" x14ac:dyDescent="0.2">
      <c r="B19" s="5"/>
    </row>
    <row r="20" spans="2:2" x14ac:dyDescent="0.2">
      <c r="B20" s="5"/>
    </row>
    <row r="21" spans="2:2" x14ac:dyDescent="0.2">
      <c r="B21" s="5"/>
    </row>
    <row r="22" spans="2:2" x14ac:dyDescent="0.2">
      <c r="B22" s="5"/>
    </row>
    <row r="23" spans="2:2" x14ac:dyDescent="0.2">
      <c r="B23" s="5"/>
    </row>
    <row r="24" spans="2:2" x14ac:dyDescent="0.2">
      <c r="B24" s="5"/>
    </row>
    <row r="25" spans="2:2" x14ac:dyDescent="0.2">
      <c r="B25" s="5"/>
    </row>
    <row r="26" spans="2:2" x14ac:dyDescent="0.2">
      <c r="B26" s="5"/>
    </row>
    <row r="27" spans="2:2" x14ac:dyDescent="0.2">
      <c r="B27" s="5"/>
    </row>
    <row r="28" spans="2:2" x14ac:dyDescent="0.2">
      <c r="B28" s="5"/>
    </row>
    <row r="29" spans="2:2" x14ac:dyDescent="0.2">
      <c r="B29" s="5"/>
    </row>
    <row r="30" spans="2:2" x14ac:dyDescent="0.2">
      <c r="B30" s="5"/>
    </row>
    <row r="31" spans="2:2" x14ac:dyDescent="0.2">
      <c r="B31" s="5"/>
    </row>
    <row r="32" spans="2:2" x14ac:dyDescent="0.2">
      <c r="B32" s="5"/>
    </row>
    <row r="33" spans="2:6" x14ac:dyDescent="0.2">
      <c r="B33" s="5"/>
    </row>
    <row r="34" spans="2:6" x14ac:dyDescent="0.2">
      <c r="B34" s="5"/>
    </row>
    <row r="35" spans="2:6" x14ac:dyDescent="0.2">
      <c r="B35" s="5"/>
    </row>
    <row r="36" spans="2:6" x14ac:dyDescent="0.2">
      <c r="B36" s="5"/>
      <c r="C36" s="5"/>
    </row>
    <row r="37" spans="2:6" x14ac:dyDescent="0.2">
      <c r="B37" s="5"/>
      <c r="C37" s="5"/>
    </row>
    <row r="38" spans="2:6" x14ac:dyDescent="0.2">
      <c r="B38" s="5"/>
      <c r="C38" s="5"/>
      <c r="F38"/>
    </row>
    <row r="39" spans="2:6" x14ac:dyDescent="0.2">
      <c r="B39" s="5"/>
    </row>
    <row r="40" spans="2:6" x14ac:dyDescent="0.2">
      <c r="B40" s="5"/>
    </row>
    <row r="41" spans="2:6" x14ac:dyDescent="0.2">
      <c r="B41" s="5"/>
    </row>
    <row r="42" spans="2:6" x14ac:dyDescent="0.2">
      <c r="B42" s="5"/>
    </row>
    <row r="43" spans="2:6" x14ac:dyDescent="0.2">
      <c r="B43" s="5"/>
    </row>
    <row r="44" spans="2:6" x14ac:dyDescent="0.2">
      <c r="B44" s="5"/>
    </row>
    <row r="45" spans="2:6" x14ac:dyDescent="0.2">
      <c r="B45" s="5"/>
    </row>
    <row r="46" spans="2:6" x14ac:dyDescent="0.2">
      <c r="B46" s="5"/>
    </row>
    <row r="47" spans="2:6" x14ac:dyDescent="0.2">
      <c r="B47" s="5"/>
    </row>
    <row r="48" spans="2:6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theme="6" tint="-0.249977111117893"/>
  </sheetPr>
  <dimension ref="A1:M60"/>
  <sheetViews>
    <sheetView zoomScale="115" zoomScaleNormal="115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86" customWidth="1"/>
    <col min="3" max="3" width="24.42578125" style="4" customWidth="1"/>
    <col min="4" max="4" width="24.5703125" style="4" customWidth="1"/>
    <col min="5" max="5" width="40.85546875" style="5" customWidth="1"/>
    <col min="6" max="6" width="73.140625" style="5" customWidth="1"/>
    <col min="7" max="7" width="22" style="5" customWidth="1"/>
    <col min="8" max="8" width="33.28515625" style="5" customWidth="1"/>
    <col min="9" max="9" width="17.28515625" style="4" customWidth="1"/>
    <col min="10" max="11" width="11.42578125" style="4"/>
    <col min="12" max="12" width="101.42578125" style="5" customWidth="1"/>
    <col min="13" max="13" width="86.85546875" style="4" customWidth="1"/>
    <col min="14" max="16384" width="11.42578125" style="4"/>
  </cols>
  <sheetData>
    <row r="1" spans="1:13" ht="25.5" x14ac:dyDescent="0.2">
      <c r="A1" s="1" t="s">
        <v>20</v>
      </c>
      <c r="B1" s="84" t="s">
        <v>4501</v>
      </c>
      <c r="C1" s="2"/>
      <c r="D1" s="3"/>
    </row>
    <row r="2" spans="1:13" x14ac:dyDescent="0.2">
      <c r="A2" s="6" t="s">
        <v>0</v>
      </c>
      <c r="B2" s="84" t="s">
        <v>4500</v>
      </c>
      <c r="C2" s="2"/>
      <c r="D2" s="3"/>
    </row>
    <row r="3" spans="1:13" x14ac:dyDescent="0.2">
      <c r="A3" s="7" t="s">
        <v>1</v>
      </c>
      <c r="B3" s="85" t="s">
        <v>21</v>
      </c>
      <c r="C3" s="8"/>
      <c r="D3" s="9"/>
    </row>
    <row r="4" spans="1:13" x14ac:dyDescent="0.2">
      <c r="A4" s="10" t="s">
        <v>2</v>
      </c>
      <c r="B4" s="143" t="s">
        <v>4523</v>
      </c>
      <c r="C4" s="144"/>
      <c r="D4" s="145"/>
    </row>
    <row r="5" spans="1:13" x14ac:dyDescent="0.2">
      <c r="A5" s="11" t="s">
        <v>3</v>
      </c>
      <c r="B5" s="143" t="s">
        <v>4524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4502</v>
      </c>
      <c r="C10" s="141"/>
      <c r="D10" s="142"/>
    </row>
    <row r="11" spans="1:13" ht="25.5" customHeight="1" x14ac:dyDescent="0.2">
      <c r="A11" s="16" t="s">
        <v>436</v>
      </c>
      <c r="B11" s="140" t="s">
        <v>4503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" x14ac:dyDescent="0.2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name='ELGA_PregnanciesSummary' displayName='ELGA_PregnanciesSummary' effectiveDate='1900-01-00' id='1.2.40.0.34.10.203'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name='ELGA_PregnanciesSummary' displayName='ELGA_PregnanciesSummary'  effectiveDate='1900-01-00' id='1.2.40.0.34.10.203' statusCode='final' website=''  version='4.0' beschreibung='Value Set PregnanciesSummary
'  description='Value Set Schwangerschaften'&gt;&lt;conceptList&gt;</v>
      </c>
    </row>
    <row r="14" spans="1:13" ht="18.75" customHeight="1" x14ac:dyDescent="0.2">
      <c r="A14" s="47" t="s">
        <v>48</v>
      </c>
      <c r="B14" s="106" t="s">
        <v>4505</v>
      </c>
      <c r="C14" s="106" t="s">
        <v>4506</v>
      </c>
      <c r="D14" s="47"/>
      <c r="E14" s="63" t="s">
        <v>4525</v>
      </c>
      <c r="F14" s="63"/>
      <c r="G14" s="21" t="s">
        <v>4523</v>
      </c>
      <c r="H14" s="107" t="s">
        <v>4524</v>
      </c>
      <c r="I14" s="21"/>
      <c r="L14" s="19" t="e">
        <f>CONCATENATE("  &lt;concept code='",#REF!,"' codeSystem='",#REF!,"' displayName='",#REF!,"' level='",LEFT(#REF!,SEARCH("-",#REF!)-1),"' type='",TRIM(RIGHT(#REF!,LEN(#REF!)-SEARCH("-",#REF!))),"'/&gt;")</f>
        <v>#REF!</v>
      </c>
      <c r="M14" s="19" t="e">
        <f>CONCATENATE("  &lt;concept code='",#REF!,"' codeSystem='",$H14,"' displayName='",#REF!,"' level='",LEFT(#REF!,SEARCH("-",#REF!)-1),"' type='",TRIM(RIGHT(#REF!,LEN(#REF!)-SEARCH("-",#REF!))),"' concept_beschreibung='",#REF!,"' deutsch='",#REF!,"' hinweise='",#REF!,"' relationships='",I14,"'/&gt;")</f>
        <v>#REF!</v>
      </c>
    </row>
    <row r="15" spans="1:13" s="5" customFormat="1" x14ac:dyDescent="0.2">
      <c r="A15" s="47" t="s">
        <v>48</v>
      </c>
      <c r="B15" s="106" t="s">
        <v>4507</v>
      </c>
      <c r="C15" s="106" t="s">
        <v>4508</v>
      </c>
      <c r="D15" s="20"/>
      <c r="E15" s="19" t="s">
        <v>4535</v>
      </c>
      <c r="F15" s="19"/>
      <c r="G15" s="21" t="s">
        <v>4523</v>
      </c>
      <c r="H15" s="107" t="s">
        <v>4524</v>
      </c>
      <c r="I15" s="20"/>
      <c r="J15" s="4"/>
      <c r="K15" s="4"/>
      <c r="M15" s="4"/>
    </row>
    <row r="16" spans="1:13" ht="18" customHeight="1" x14ac:dyDescent="0.2">
      <c r="A16" s="47" t="s">
        <v>48</v>
      </c>
      <c r="B16" s="106" t="s">
        <v>4509</v>
      </c>
      <c r="C16" s="106" t="s">
        <v>4510</v>
      </c>
      <c r="D16" s="20"/>
      <c r="E16" s="19" t="s">
        <v>4540</v>
      </c>
      <c r="F16" s="124" t="s">
        <v>4876</v>
      </c>
      <c r="G16" s="21" t="s">
        <v>4523</v>
      </c>
      <c r="H16" s="107" t="s">
        <v>4524</v>
      </c>
      <c r="I16" s="20"/>
    </row>
    <row r="17" spans="1:9" x14ac:dyDescent="0.2">
      <c r="A17" s="47" t="s">
        <v>48</v>
      </c>
      <c r="B17" s="129" t="s">
        <v>4511</v>
      </c>
      <c r="C17" s="106" t="s">
        <v>4512</v>
      </c>
      <c r="D17" s="20"/>
      <c r="E17" s="19" t="s">
        <v>4541</v>
      </c>
      <c r="F17" s="124" t="s">
        <v>4885</v>
      </c>
      <c r="G17" s="21" t="s">
        <v>4523</v>
      </c>
      <c r="H17" s="107" t="s">
        <v>4524</v>
      </c>
      <c r="I17" s="20"/>
    </row>
    <row r="18" spans="1:9" x14ac:dyDescent="0.2">
      <c r="A18" s="47" t="s">
        <v>48</v>
      </c>
      <c r="B18" s="106" t="s">
        <v>4513</v>
      </c>
      <c r="C18" s="106" t="s">
        <v>4514</v>
      </c>
      <c r="D18" s="20"/>
      <c r="E18" s="19" t="s">
        <v>4536</v>
      </c>
      <c r="F18" s="19"/>
      <c r="G18" s="21" t="s">
        <v>4523</v>
      </c>
      <c r="H18" s="107" t="s">
        <v>4524</v>
      </c>
      <c r="I18" s="20"/>
    </row>
    <row r="19" spans="1:9" x14ac:dyDescent="0.2">
      <c r="A19" s="47" t="s">
        <v>48</v>
      </c>
      <c r="B19" s="106" t="s">
        <v>4515</v>
      </c>
      <c r="C19" s="106" t="s">
        <v>4516</v>
      </c>
      <c r="D19" s="20"/>
      <c r="E19" s="19" t="s">
        <v>4537</v>
      </c>
      <c r="F19" s="19"/>
      <c r="G19" s="21" t="s">
        <v>4523</v>
      </c>
      <c r="H19" s="107" t="s">
        <v>4524</v>
      </c>
      <c r="I19" s="20"/>
    </row>
    <row r="20" spans="1:9" x14ac:dyDescent="0.2">
      <c r="A20" s="47" t="s">
        <v>48</v>
      </c>
      <c r="B20" s="106" t="s">
        <v>4517</v>
      </c>
      <c r="C20" s="106" t="s">
        <v>4518</v>
      </c>
      <c r="D20" s="20"/>
      <c r="E20" s="19" t="s">
        <v>4565</v>
      </c>
      <c r="F20" s="19"/>
      <c r="G20" s="21" t="s">
        <v>4523</v>
      </c>
      <c r="H20" s="107" t="s">
        <v>4524</v>
      </c>
      <c r="I20" s="20"/>
    </row>
    <row r="21" spans="1:9" x14ac:dyDescent="0.2">
      <c r="A21" s="47" t="s">
        <v>48</v>
      </c>
      <c r="B21" s="106" t="s">
        <v>4519</v>
      </c>
      <c r="C21" s="106" t="s">
        <v>4520</v>
      </c>
      <c r="D21" s="20"/>
      <c r="E21" s="19" t="s">
        <v>4538</v>
      </c>
      <c r="F21" s="19"/>
      <c r="G21" s="21" t="s">
        <v>4523</v>
      </c>
      <c r="H21" s="107" t="s">
        <v>4524</v>
      </c>
      <c r="I21" s="20"/>
    </row>
    <row r="22" spans="1:9" x14ac:dyDescent="0.2">
      <c r="A22" s="47" t="s">
        <v>48</v>
      </c>
      <c r="B22" s="106" t="s">
        <v>4521</v>
      </c>
      <c r="C22" s="106" t="s">
        <v>4522</v>
      </c>
      <c r="D22" s="20"/>
      <c r="E22" s="19" t="s">
        <v>4539</v>
      </c>
      <c r="F22" s="19"/>
      <c r="G22" s="21" t="s">
        <v>4523</v>
      </c>
      <c r="H22" s="107" t="s">
        <v>4524</v>
      </c>
      <c r="I22" s="20"/>
    </row>
    <row r="23" spans="1:9" x14ac:dyDescent="0.2">
      <c r="B23" s="5"/>
    </row>
    <row r="24" spans="1:9" x14ac:dyDescent="0.2">
      <c r="B24" s="5"/>
    </row>
    <row r="25" spans="1:9" x14ac:dyDescent="0.2">
      <c r="B25" s="5"/>
    </row>
    <row r="26" spans="1:9" x14ac:dyDescent="0.2">
      <c r="B26" s="5"/>
    </row>
    <row r="27" spans="1:9" x14ac:dyDescent="0.2">
      <c r="B27" s="5"/>
    </row>
    <row r="28" spans="1:9" x14ac:dyDescent="0.2">
      <c r="B28" s="5"/>
    </row>
    <row r="29" spans="1:9" x14ac:dyDescent="0.2">
      <c r="B29" s="5"/>
    </row>
    <row r="30" spans="1:9" x14ac:dyDescent="0.2">
      <c r="B30" s="5"/>
    </row>
    <row r="31" spans="1:9" x14ac:dyDescent="0.2">
      <c r="B31" s="5"/>
    </row>
    <row r="32" spans="1:9" x14ac:dyDescent="0.2">
      <c r="B32" s="5"/>
    </row>
    <row r="33" spans="1:4" x14ac:dyDescent="0.2">
      <c r="B33" s="5"/>
    </row>
    <row r="34" spans="1:4" x14ac:dyDescent="0.2">
      <c r="B34" s="5"/>
    </row>
    <row r="35" spans="1:4" x14ac:dyDescent="0.2">
      <c r="B35" s="5"/>
    </row>
    <row r="36" spans="1:4" x14ac:dyDescent="0.2">
      <c r="B36" s="5"/>
    </row>
    <row r="37" spans="1:4" x14ac:dyDescent="0.2">
      <c r="B37" s="5"/>
    </row>
    <row r="38" spans="1:4" x14ac:dyDescent="0.2">
      <c r="B38" s="5"/>
    </row>
    <row r="39" spans="1:4" x14ac:dyDescent="0.2">
      <c r="B39" s="5"/>
    </row>
    <row r="40" spans="1:4" x14ac:dyDescent="0.2">
      <c r="B40" s="5"/>
    </row>
    <row r="41" spans="1:4" x14ac:dyDescent="0.2">
      <c r="A41" s="5" t="s">
        <v>4504</v>
      </c>
      <c r="D41" s="5"/>
    </row>
    <row r="42" spans="1:4" x14ac:dyDescent="0.2">
      <c r="A42" s="5" t="s">
        <v>4504</v>
      </c>
      <c r="D42" s="5"/>
    </row>
    <row r="43" spans="1:4" x14ac:dyDescent="0.2">
      <c r="A43" s="5" t="s">
        <v>4504</v>
      </c>
      <c r="D43" s="5"/>
    </row>
    <row r="44" spans="1:4" x14ac:dyDescent="0.2">
      <c r="A44" s="5" t="s">
        <v>4504</v>
      </c>
      <c r="D44" s="5"/>
    </row>
    <row r="45" spans="1:4" x14ac:dyDescent="0.2">
      <c r="A45" s="5" t="s">
        <v>4504</v>
      </c>
      <c r="D45" s="5"/>
    </row>
    <row r="46" spans="1:4" x14ac:dyDescent="0.2">
      <c r="A46" s="5" t="s">
        <v>4504</v>
      </c>
      <c r="D46" s="5"/>
    </row>
    <row r="47" spans="1:4" x14ac:dyDescent="0.2">
      <c r="A47" s="5" t="s">
        <v>4504</v>
      </c>
      <c r="D47" s="5"/>
    </row>
    <row r="48" spans="1:4" x14ac:dyDescent="0.2">
      <c r="A48" s="5" t="s">
        <v>4504</v>
      </c>
      <c r="D48" s="5"/>
    </row>
    <row r="49" spans="1:4" x14ac:dyDescent="0.2">
      <c r="A49" s="5" t="s">
        <v>4504</v>
      </c>
      <c r="D49" s="5"/>
    </row>
    <row r="50" spans="1:4" x14ac:dyDescent="0.2">
      <c r="B50" s="5"/>
    </row>
    <row r="51" spans="1:4" x14ac:dyDescent="0.2">
      <c r="B51" s="5"/>
    </row>
    <row r="52" spans="1:4" x14ac:dyDescent="0.2">
      <c r="B52" s="5"/>
    </row>
    <row r="53" spans="1:4" x14ac:dyDescent="0.2">
      <c r="B53" s="5"/>
    </row>
    <row r="54" spans="1:4" x14ac:dyDescent="0.2">
      <c r="B54" s="5"/>
    </row>
    <row r="55" spans="1:4" x14ac:dyDescent="0.2">
      <c r="B55" s="5"/>
    </row>
    <row r="56" spans="1:4" x14ac:dyDescent="0.2">
      <c r="B56" s="5"/>
    </row>
    <row r="57" spans="1:4" x14ac:dyDescent="0.2">
      <c r="B57" s="5"/>
    </row>
    <row r="58" spans="1:4" x14ac:dyDescent="0.2">
      <c r="B58" s="5"/>
    </row>
    <row r="59" spans="1:4" x14ac:dyDescent="0.2">
      <c r="B59" s="5"/>
    </row>
    <row r="60" spans="1:4" x14ac:dyDescent="0.2">
      <c r="B60" s="5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theme="6" tint="-0.249977111117893"/>
  </sheetPr>
  <dimension ref="A1:M51"/>
  <sheetViews>
    <sheetView zoomScale="115" zoomScaleNormal="115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86" customWidth="1"/>
    <col min="3" max="3" width="38.28515625" style="4" customWidth="1"/>
    <col min="4" max="4" width="27" style="4" customWidth="1"/>
    <col min="5" max="5" width="40.85546875" style="5" customWidth="1"/>
    <col min="6" max="6" width="36.85546875" style="5" customWidth="1"/>
    <col min="7" max="7" width="22" style="5" customWidth="1"/>
    <col min="8" max="8" width="33.28515625" style="5" customWidth="1"/>
    <col min="9" max="9" width="17.28515625" style="4" customWidth="1"/>
    <col min="10" max="11" width="11.42578125" style="4"/>
    <col min="12" max="12" width="101.42578125" style="5" customWidth="1"/>
    <col min="13" max="13" width="86.85546875" style="4" customWidth="1"/>
    <col min="14" max="16384" width="11.42578125" style="4"/>
  </cols>
  <sheetData>
    <row r="1" spans="1:13" ht="25.5" x14ac:dyDescent="0.2">
      <c r="A1" s="1" t="s">
        <v>20</v>
      </c>
      <c r="B1" s="84" t="s">
        <v>4543</v>
      </c>
      <c r="C1" s="2"/>
      <c r="D1" s="3"/>
    </row>
    <row r="2" spans="1:13" x14ac:dyDescent="0.2">
      <c r="A2" s="6" t="s">
        <v>0</v>
      </c>
      <c r="B2" s="84" t="s">
        <v>4544</v>
      </c>
      <c r="C2" s="2"/>
      <c r="D2" s="3"/>
    </row>
    <row r="3" spans="1:13" x14ac:dyDescent="0.2">
      <c r="A3" s="7" t="s">
        <v>1</v>
      </c>
      <c r="B3" s="85" t="s">
        <v>21</v>
      </c>
      <c r="C3" s="8"/>
      <c r="D3" s="9"/>
    </row>
    <row r="4" spans="1:13" x14ac:dyDescent="0.2">
      <c r="A4" s="10" t="s">
        <v>2</v>
      </c>
      <c r="B4" s="143" t="s">
        <v>33</v>
      </c>
      <c r="C4" s="144"/>
      <c r="D4" s="145"/>
    </row>
    <row r="5" spans="1:13" x14ac:dyDescent="0.2">
      <c r="A5" s="11" t="s">
        <v>3</v>
      </c>
      <c r="B5" s="143" t="s">
        <v>38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4545</v>
      </c>
      <c r="C10" s="141"/>
      <c r="D10" s="142"/>
    </row>
    <row r="11" spans="1:13" ht="25.5" customHeight="1" x14ac:dyDescent="0.2">
      <c r="A11" s="16" t="s">
        <v>436</v>
      </c>
      <c r="B11" s="140" t="s">
        <v>4546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" x14ac:dyDescent="0.2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name='ELGA_CurrentSmokingStatus' displayName='ELGA_CurrentSmokingStatus' effectiveDate='1900-01-00' id='1.2.40.0.34.10.204'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name='ELGA_CurrentSmokingStatus' displayName='ELGA_CurrentSmokingStatus'  effectiveDate='1900-01-00' id='1.2.40.0.34.10.204' statusCode='final' website=''  version='4.0' beschreibung='Value Set RaucherStatus
'  description='Value Set current smoking status'&gt;&lt;conceptList&gt;</v>
      </c>
    </row>
    <row r="14" spans="1:13" ht="18.75" customHeight="1" x14ac:dyDescent="0.2">
      <c r="A14" s="47" t="s">
        <v>48</v>
      </c>
      <c r="B14" s="110">
        <v>449868002</v>
      </c>
      <c r="C14" s="19" t="s">
        <v>4547</v>
      </c>
      <c r="D14" s="47"/>
      <c r="E14" s="133" t="s">
        <v>4888</v>
      </c>
      <c r="F14" s="63"/>
      <c r="G14" s="21" t="s">
        <v>33</v>
      </c>
      <c r="H14" s="21" t="s">
        <v>38</v>
      </c>
      <c r="I14" s="21"/>
      <c r="L14" s="19" t="e">
        <f>CONCATENATE("  &lt;concept code='",#REF!,"' codeSystem='",#REF!,"' displayName='",#REF!,"' level='",LEFT(#REF!,SEARCH("-",#REF!)-1),"' type='",TRIM(RIGHT(#REF!,LEN(#REF!)-SEARCH("-",#REF!))),"'/&gt;")</f>
        <v>#REF!</v>
      </c>
      <c r="M14" s="19" t="e">
        <f>CONCATENATE("  &lt;concept code='",#REF!,"' codeSystem='",$H14,"' displayName='",#REF!,"' level='",LEFT(#REF!,SEARCH("-",#REF!)-1),"' type='",TRIM(RIGHT(#REF!,LEN(#REF!)-SEARCH("-",#REF!))),"' concept_beschreibung='",#REF!,"' deutsch='",#REF!,"' hinweise='",#REF!,"' relationships='",I14,"'/&gt;")</f>
        <v>#REF!</v>
      </c>
    </row>
    <row r="15" spans="1:13" s="5" customFormat="1" x14ac:dyDescent="0.2">
      <c r="A15" s="47" t="s">
        <v>48</v>
      </c>
      <c r="B15" s="110" t="s">
        <v>4553</v>
      </c>
      <c r="C15" s="19" t="s">
        <v>4548</v>
      </c>
      <c r="D15" s="20"/>
      <c r="E15" s="133" t="s">
        <v>4889</v>
      </c>
      <c r="F15" s="19"/>
      <c r="G15" s="21" t="s">
        <v>33</v>
      </c>
      <c r="H15" s="21" t="s">
        <v>38</v>
      </c>
      <c r="I15" s="20"/>
      <c r="J15" s="4"/>
      <c r="K15" s="4"/>
      <c r="M15" s="4"/>
    </row>
    <row r="16" spans="1:13" x14ac:dyDescent="0.2">
      <c r="A16" s="47" t="s">
        <v>48</v>
      </c>
      <c r="B16" s="110" t="s">
        <v>4554</v>
      </c>
      <c r="C16" s="19" t="s">
        <v>4549</v>
      </c>
      <c r="D16" s="20"/>
      <c r="E16" s="47" t="s">
        <v>4887</v>
      </c>
      <c r="F16" s="19"/>
      <c r="G16" s="21" t="s">
        <v>33</v>
      </c>
      <c r="H16" s="21" t="s">
        <v>38</v>
      </c>
      <c r="I16" s="20"/>
    </row>
    <row r="17" spans="1:12" x14ac:dyDescent="0.2">
      <c r="A17" s="47" t="s">
        <v>48</v>
      </c>
      <c r="B17" s="110">
        <v>266919005</v>
      </c>
      <c r="C17" s="19" t="s">
        <v>4550</v>
      </c>
      <c r="D17" s="20"/>
      <c r="E17" s="47" t="s">
        <v>4886</v>
      </c>
      <c r="F17" s="19"/>
      <c r="G17" s="21" t="s">
        <v>33</v>
      </c>
      <c r="H17" s="21" t="s">
        <v>38</v>
      </c>
      <c r="I17" s="20"/>
    </row>
    <row r="18" spans="1:12" x14ac:dyDescent="0.2">
      <c r="A18" s="47" t="s">
        <v>48</v>
      </c>
      <c r="B18" s="110" t="s">
        <v>4555</v>
      </c>
      <c r="C18" s="19" t="s">
        <v>4551</v>
      </c>
      <c r="D18" s="20"/>
      <c r="E18" s="133" t="s">
        <v>4891</v>
      </c>
      <c r="F18" s="19"/>
      <c r="G18" s="21" t="s">
        <v>33</v>
      </c>
      <c r="H18" s="21" t="s">
        <v>38</v>
      </c>
      <c r="I18" s="20"/>
    </row>
    <row r="19" spans="1:12" x14ac:dyDescent="0.2">
      <c r="A19" s="47" t="s">
        <v>48</v>
      </c>
      <c r="B19" s="110">
        <v>266927001</v>
      </c>
      <c r="C19" s="19" t="s">
        <v>4552</v>
      </c>
      <c r="D19" s="20"/>
      <c r="E19" s="133" t="s">
        <v>4890</v>
      </c>
      <c r="F19" s="19"/>
      <c r="G19" s="21" t="s">
        <v>33</v>
      </c>
      <c r="H19" s="21" t="s">
        <v>38</v>
      </c>
      <c r="I19" s="20"/>
    </row>
    <row r="21" spans="1:12" x14ac:dyDescent="0.2">
      <c r="E21" s="130"/>
    </row>
    <row r="22" spans="1:12" s="25" customFormat="1" x14ac:dyDescent="0.2">
      <c r="B22" s="86"/>
      <c r="E22" s="131"/>
      <c r="F22" s="86"/>
      <c r="G22" s="86"/>
      <c r="H22" s="86"/>
      <c r="L22" s="86"/>
    </row>
    <row r="23" spans="1:12" s="25" customFormat="1" x14ac:dyDescent="0.2">
      <c r="B23" s="86"/>
      <c r="E23" s="131"/>
      <c r="F23" s="86"/>
      <c r="G23" s="86"/>
      <c r="H23" s="86"/>
      <c r="L23" s="86"/>
    </row>
    <row r="24" spans="1:12" s="25" customFormat="1" x14ac:dyDescent="0.2">
      <c r="C24" s="5"/>
      <c r="D24"/>
      <c r="E24" s="132"/>
      <c r="F24" s="86"/>
      <c r="G24" s="86"/>
      <c r="H24" s="86"/>
      <c r="L24" s="86"/>
    </row>
    <row r="25" spans="1:12" s="25" customFormat="1" x14ac:dyDescent="0.2">
      <c r="A25" s="111"/>
      <c r="B25" s="5"/>
      <c r="C25" s="112"/>
      <c r="D25" s="112"/>
      <c r="E25" s="5"/>
      <c r="F25" s="86"/>
      <c r="G25" s="86"/>
      <c r="H25" s="86"/>
      <c r="L25" s="86"/>
    </row>
    <row r="26" spans="1:12" s="25" customFormat="1" x14ac:dyDescent="0.2">
      <c r="A26" s="111"/>
      <c r="B26" s="5"/>
      <c r="C26" s="112"/>
      <c r="D26" s="112"/>
      <c r="E26" s="5"/>
      <c r="F26" s="86"/>
      <c r="G26" s="86"/>
      <c r="H26" s="86"/>
      <c r="L26" s="86"/>
    </row>
    <row r="27" spans="1:12" s="25" customFormat="1" x14ac:dyDescent="0.2">
      <c r="A27" s="111"/>
      <c r="B27" s="5"/>
      <c r="C27" s="112"/>
      <c r="D27" s="112"/>
      <c r="E27" s="5"/>
      <c r="F27" s="86"/>
      <c r="G27" s="86"/>
      <c r="H27" s="86"/>
      <c r="L27" s="86"/>
    </row>
    <row r="28" spans="1:12" s="25" customFormat="1" x14ac:dyDescent="0.2">
      <c r="A28" s="111"/>
      <c r="B28" s="5"/>
      <c r="C28" s="112"/>
      <c r="D28" s="112"/>
      <c r="E28" s="5"/>
      <c r="F28" s="86"/>
      <c r="G28" s="86"/>
      <c r="H28" s="86"/>
      <c r="L28" s="86"/>
    </row>
    <row r="29" spans="1:12" s="25" customFormat="1" x14ac:dyDescent="0.2">
      <c r="A29" s="111"/>
      <c r="B29" s="5"/>
      <c r="C29" s="112"/>
      <c r="D29" s="112"/>
      <c r="E29" s="5"/>
      <c r="F29" s="86"/>
      <c r="G29" s="86"/>
      <c r="H29" s="86"/>
      <c r="L29" s="86"/>
    </row>
    <row r="30" spans="1:12" s="25" customFormat="1" x14ac:dyDescent="0.2">
      <c r="A30" s="111"/>
      <c r="B30" s="5"/>
      <c r="C30" s="112"/>
      <c r="D30" s="112"/>
      <c r="E30" s="5"/>
      <c r="F30" s="86"/>
      <c r="G30" s="86"/>
      <c r="H30" s="86"/>
      <c r="L30" s="86"/>
    </row>
    <row r="31" spans="1:12" s="25" customFormat="1" x14ac:dyDescent="0.2">
      <c r="A31" s="111"/>
      <c r="B31" s="5"/>
      <c r="C31" s="112"/>
      <c r="D31" s="112"/>
      <c r="E31"/>
      <c r="F31" s="86"/>
      <c r="G31" s="86"/>
      <c r="H31" s="86"/>
      <c r="L31" s="86"/>
    </row>
    <row r="32" spans="1:12" s="25" customFormat="1" x14ac:dyDescent="0.2">
      <c r="A32" s="111"/>
      <c r="B32" s="5"/>
      <c r="C32" s="112"/>
      <c r="D32" s="112"/>
      <c r="E32" s="5"/>
      <c r="F32" s="86"/>
      <c r="G32" s="86"/>
      <c r="H32" s="86"/>
      <c r="L32" s="86"/>
    </row>
    <row r="33" spans="1:12" s="25" customFormat="1" x14ac:dyDescent="0.2">
      <c r="B33" s="5"/>
      <c r="C33" s="112"/>
      <c r="D33" s="112"/>
      <c r="E33" s="5"/>
      <c r="F33" s="86"/>
      <c r="G33" s="86"/>
      <c r="H33" s="86"/>
      <c r="L33" s="86"/>
    </row>
    <row r="34" spans="1:12" s="25" customFormat="1" x14ac:dyDescent="0.2">
      <c r="B34" s="5"/>
      <c r="C34" s="112"/>
      <c r="D34" s="112"/>
      <c r="E34" s="5"/>
      <c r="F34" s="86"/>
      <c r="G34" s="86"/>
      <c r="H34" s="86"/>
      <c r="L34" s="86"/>
    </row>
    <row r="35" spans="1:12" s="25" customFormat="1" x14ac:dyDescent="0.2">
      <c r="B35" s="5"/>
      <c r="C35" s="112"/>
      <c r="D35" s="112"/>
      <c r="E35" s="5"/>
      <c r="F35" s="86"/>
      <c r="G35" s="86"/>
      <c r="H35" s="86"/>
      <c r="L35" s="86"/>
    </row>
    <row r="36" spans="1:12" s="25" customFormat="1" x14ac:dyDescent="0.2">
      <c r="B36" s="5"/>
      <c r="C36" s="112"/>
      <c r="D36" s="112"/>
      <c r="E36"/>
      <c r="F36" s="86"/>
      <c r="G36" s="86"/>
      <c r="H36" s="86"/>
      <c r="L36" s="86"/>
    </row>
    <row r="37" spans="1:12" s="25" customFormat="1" x14ac:dyDescent="0.2">
      <c r="B37" s="86"/>
      <c r="E37" s="86"/>
      <c r="F37" s="86"/>
      <c r="G37" s="86"/>
      <c r="H37" s="86"/>
      <c r="L37" s="86"/>
    </row>
    <row r="38" spans="1:12" s="25" customFormat="1" x14ac:dyDescent="0.2">
      <c r="A38" s="86"/>
      <c r="B38" s="86"/>
      <c r="D38" s="86"/>
      <c r="E38" s="86"/>
      <c r="F38" s="86"/>
      <c r="G38" s="86"/>
      <c r="H38" s="86"/>
      <c r="L38" s="86"/>
    </row>
    <row r="39" spans="1:12" s="25" customFormat="1" x14ac:dyDescent="0.2">
      <c r="A39" s="86"/>
      <c r="B39" s="86"/>
      <c r="D39" s="86"/>
      <c r="E39" s="86"/>
      <c r="F39" s="86"/>
      <c r="G39" s="86"/>
      <c r="H39" s="86"/>
      <c r="L39" s="86"/>
    </row>
    <row r="40" spans="1:12" s="25" customFormat="1" x14ac:dyDescent="0.2">
      <c r="A40" s="86"/>
      <c r="B40" s="86"/>
      <c r="D40" s="86"/>
      <c r="E40" s="86"/>
      <c r="F40" s="86"/>
      <c r="G40" s="86"/>
      <c r="H40" s="86"/>
      <c r="L40" s="86"/>
    </row>
    <row r="41" spans="1:12" s="25" customFormat="1" x14ac:dyDescent="0.2">
      <c r="A41" s="86"/>
      <c r="B41" s="86"/>
      <c r="D41" s="86"/>
      <c r="E41" s="86"/>
      <c r="F41" s="86"/>
      <c r="G41" s="86"/>
      <c r="H41" s="86"/>
      <c r="L41" s="86"/>
    </row>
    <row r="42" spans="1:12" s="25" customFormat="1" x14ac:dyDescent="0.2">
      <c r="A42" s="86"/>
      <c r="B42" s="86"/>
      <c r="D42" s="86"/>
      <c r="E42" s="86"/>
      <c r="F42" s="86"/>
      <c r="G42" s="86"/>
      <c r="H42" s="86"/>
      <c r="L42" s="86"/>
    </row>
    <row r="43" spans="1:12" s="25" customFormat="1" x14ac:dyDescent="0.2">
      <c r="A43" s="86"/>
      <c r="B43" s="86"/>
      <c r="D43" s="86"/>
      <c r="E43" s="86"/>
      <c r="F43" s="86"/>
      <c r="G43" s="86"/>
      <c r="H43" s="86"/>
      <c r="L43" s="86"/>
    </row>
    <row r="44" spans="1:12" s="25" customFormat="1" x14ac:dyDescent="0.2">
      <c r="A44" s="86"/>
      <c r="B44" s="86"/>
      <c r="D44" s="86"/>
      <c r="E44" s="86"/>
      <c r="F44" s="86"/>
      <c r="G44" s="86"/>
      <c r="H44" s="86"/>
      <c r="L44" s="86"/>
    </row>
    <row r="45" spans="1:12" s="25" customFormat="1" x14ac:dyDescent="0.2">
      <c r="A45" s="86"/>
      <c r="B45" s="86"/>
      <c r="D45" s="86"/>
      <c r="E45" s="86"/>
      <c r="F45" s="86"/>
      <c r="G45" s="86"/>
      <c r="H45" s="86"/>
      <c r="L45" s="86"/>
    </row>
    <row r="46" spans="1:12" s="25" customFormat="1" x14ac:dyDescent="0.2">
      <c r="A46" s="86"/>
      <c r="B46" s="86"/>
      <c r="D46" s="86"/>
      <c r="E46" s="86"/>
      <c r="F46" s="86"/>
      <c r="G46" s="86"/>
      <c r="H46" s="86"/>
      <c r="L46" s="86"/>
    </row>
    <row r="47" spans="1:12" s="25" customFormat="1" x14ac:dyDescent="0.2">
      <c r="B47" s="86"/>
      <c r="E47" s="86"/>
      <c r="F47" s="86"/>
      <c r="G47" s="86"/>
      <c r="H47" s="86"/>
      <c r="L47" s="86"/>
    </row>
    <row r="48" spans="1:12" s="25" customFormat="1" x14ac:dyDescent="0.2">
      <c r="B48" s="86"/>
      <c r="E48" s="86"/>
      <c r="F48" s="86"/>
      <c r="G48" s="86"/>
      <c r="H48" s="86"/>
      <c r="L48" s="86"/>
    </row>
    <row r="49" spans="2:12" s="25" customFormat="1" x14ac:dyDescent="0.2">
      <c r="B49" s="86"/>
      <c r="E49" s="86"/>
      <c r="F49" s="86"/>
      <c r="G49" s="86"/>
      <c r="H49" s="86"/>
      <c r="L49" s="86"/>
    </row>
    <row r="50" spans="2:12" s="25" customFormat="1" x14ac:dyDescent="0.2">
      <c r="B50" s="86"/>
      <c r="E50" s="86"/>
      <c r="F50" s="86"/>
      <c r="G50" s="86"/>
      <c r="H50" s="86"/>
      <c r="L50" s="86"/>
    </row>
    <row r="51" spans="2:12" s="25" customFormat="1" x14ac:dyDescent="0.2">
      <c r="B51" s="86"/>
      <c r="E51" s="86"/>
      <c r="F51" s="86"/>
      <c r="G51" s="86"/>
      <c r="H51" s="86"/>
      <c r="L51" s="86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6" tint="-0.249977111117893"/>
  </sheetPr>
  <dimension ref="A1:M24"/>
  <sheetViews>
    <sheetView zoomScale="130" zoomScaleNormal="130" workbookViewId="0"/>
  </sheetViews>
  <sheetFormatPr baseColWidth="10" defaultColWidth="11.42578125" defaultRowHeight="12.75" x14ac:dyDescent="0.2"/>
  <cols>
    <col min="1" max="1" width="14.42578125" style="4" customWidth="1"/>
    <col min="2" max="2" width="17.5703125" style="25" customWidth="1"/>
    <col min="3" max="3" width="50.85546875" style="4" customWidth="1"/>
    <col min="4" max="4" width="36.42578125" style="4" customWidth="1"/>
    <col min="5" max="5" width="36.7109375" style="4" customWidth="1"/>
    <col min="6" max="6" width="37.85546875" style="4" customWidth="1"/>
    <col min="7" max="7" width="62.42578125" style="130" customWidth="1"/>
    <col min="8" max="8" width="33.28515625" style="4" customWidth="1"/>
    <col min="9" max="9" width="17.28515625" style="4" customWidth="1"/>
    <col min="10" max="11" width="11.42578125" style="4"/>
    <col min="12" max="12" width="101.42578125" style="5" hidden="1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4566</v>
      </c>
      <c r="C1" s="2"/>
      <c r="D1" s="3"/>
    </row>
    <row r="2" spans="1:13" x14ac:dyDescent="0.2">
      <c r="A2" s="6" t="s">
        <v>0</v>
      </c>
      <c r="B2" s="22" t="s">
        <v>4570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 t="s">
        <v>576</v>
      </c>
      <c r="C4" s="144"/>
      <c r="D4" s="145"/>
    </row>
    <row r="5" spans="1:13" x14ac:dyDescent="0.2">
      <c r="A5" s="11" t="s">
        <v>3</v>
      </c>
      <c r="B5" s="143" t="s">
        <v>38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/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52" t="s">
        <v>4573</v>
      </c>
      <c r="C10" s="153"/>
      <c r="D10" s="154"/>
    </row>
    <row r="11" spans="1:13" ht="25.5" customHeight="1" x14ac:dyDescent="0.2">
      <c r="A11" s="16" t="s">
        <v>8</v>
      </c>
      <c r="B11" s="140"/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" x14ac:dyDescent="0.2">
      <c r="A13" s="65" t="s">
        <v>11</v>
      </c>
      <c r="B13" s="66" t="s">
        <v>12</v>
      </c>
      <c r="C13" s="50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name='ELGA_Problemarten' displayName='ELGA_Problemarten' effectiveDate='1900-01-00' id='1.2.40.0.34.10.35'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name='ELGA_Problemarten' displayName='ELGA_Problemarten'  effectiveDate='1900-01-00' id='1.2.40.0.34.10.35' statusCode='final' website=''  version='' beschreibung='MUSS ÜBERARBEITET WERDEN ! SNOMED CT Konzepte haben sich geändert'  description=''&gt;&lt;conceptList&gt;</v>
      </c>
    </row>
    <row r="14" spans="1:13" ht="12" customHeight="1" x14ac:dyDescent="0.2">
      <c r="A14" s="67" t="s">
        <v>48</v>
      </c>
      <c r="B14" s="68">
        <v>404684003</v>
      </c>
      <c r="C14" s="68" t="s">
        <v>4898</v>
      </c>
      <c r="D14" s="20" t="s">
        <v>4863</v>
      </c>
      <c r="E14" s="134" t="s">
        <v>4907</v>
      </c>
      <c r="F14" s="21"/>
      <c r="G14" s="69" t="s">
        <v>33</v>
      </c>
      <c r="H14" s="70" t="s">
        <v>38</v>
      </c>
      <c r="I14" s="21"/>
      <c r="L14" s="19" t="str">
        <f>CONCATENATE("  &lt;concept code='",B14,"' codeSystem='",H14,"' displayName='",C14,"' level='",LEFT(A14,SEARCH("-",A14)-1),"' type='",TRIM(RIGHT(A14,LEN(A14)-SEARCH("-",A14))),"'/&gt;")</f>
        <v xml:space="preserve">  &lt;concept code='404684003' codeSystem='2.16.840.1.113883.6.96' displayName='Clinical finding (finding)' level='0' type='L'/&gt;</v>
      </c>
      <c r="M14" s="19" t="str">
        <f>CONCATENATE("  &lt;concept code='",B14,"' codeSystem='",$H14,"' displayName='",C14,"' level='",LEFT(A14,SEARCH("-",A14)-1),"' type='",TRIM(RIGHT(A14,LEN(A14)-SEARCH("-",A14))),"' concept_beschreibung='",G14,"' deutsch='",E14,"' hinweise='",F14,"' relationships='",I14,"'/&gt;")</f>
        <v xml:space="preserve">  &lt;concept code='404684003' codeSystem='2.16.840.1.113883.6.96' displayName='Clinical finding (finding)' level='0' type='L' concept_beschreibung='SNOMED Clinical Terms' deutsch='Klinischer Befund' hinweise='' relationships=''/&gt;</v>
      </c>
    </row>
    <row r="15" spans="1:13" ht="12" customHeight="1" x14ac:dyDescent="0.2">
      <c r="A15" s="67" t="s">
        <v>48</v>
      </c>
      <c r="B15" s="68">
        <v>248536006</v>
      </c>
      <c r="C15" s="68" t="s">
        <v>4571</v>
      </c>
      <c r="D15" s="20" t="s">
        <v>4906</v>
      </c>
      <c r="E15" s="20" t="s">
        <v>4906</v>
      </c>
      <c r="F15" s="21"/>
      <c r="G15" s="69" t="s">
        <v>33</v>
      </c>
      <c r="H15" s="70" t="s">
        <v>38</v>
      </c>
      <c r="I15" s="21"/>
      <c r="L15" s="19" t="s">
        <v>19</v>
      </c>
      <c r="M15" s="19" t="s">
        <v>19</v>
      </c>
    </row>
    <row r="16" spans="1:13" ht="12" customHeight="1" x14ac:dyDescent="0.2">
      <c r="A16" s="67" t="s">
        <v>48</v>
      </c>
      <c r="B16" s="68">
        <v>439401001</v>
      </c>
      <c r="C16" s="68" t="s">
        <v>4900</v>
      </c>
      <c r="D16" s="20" t="s">
        <v>4569</v>
      </c>
      <c r="E16" s="20" t="s">
        <v>4569</v>
      </c>
      <c r="F16" s="21"/>
      <c r="G16" s="69" t="s">
        <v>33</v>
      </c>
      <c r="H16" s="70" t="s">
        <v>38</v>
      </c>
      <c r="I16" s="21"/>
      <c r="L16" s="19" t="str">
        <f t="shared" ref="L16" si="0">CONCATENATE("  &lt;concept code='",B16,"' codeSystem='",H16,"' displayName='",C16,"' level='",LEFT(A16,SEARCH("-",A16)-1),"' type='",TRIM(RIGHT(A16,LEN(A16)-SEARCH("-",A16))),"'/&gt;")</f>
        <v xml:space="preserve">  &lt;concept code='439401001' codeSystem='2.16.840.1.113883.6.96' displayName='Diagnosis (observable entity)' level='0' type='L'/&gt;</v>
      </c>
      <c r="M16" s="19" t="str">
        <f>CONCATENATE("  &lt;concept code='",B16,"' codeSystem='",$H16,"' displayName='",C16,"' level='",LEFT(A16,SEARCH("-",A16)-1),"' type='",TRIM(RIGHT(A16,LEN(A16)-SEARCH("-",A16))),"' concept_beschreibung='",G16,"' deutsch='",E16,"' hinweise='",F16,"' relationships='",I16,"'/&gt;")</f>
        <v xml:space="preserve">  &lt;concept code='439401001' codeSystem='2.16.840.1.113883.6.96' displayName='Diagnosis (observable entity)' level='0' type='L' concept_beschreibung='SNOMED Clinical Terms' deutsch='Diagnose' hinweise='' relationships=''/&gt;</v>
      </c>
    </row>
    <row r="17" spans="1:13" ht="12" customHeight="1" x14ac:dyDescent="0.2">
      <c r="A17" s="67" t="s">
        <v>48</v>
      </c>
      <c r="B17" s="68">
        <v>409586006</v>
      </c>
      <c r="C17" s="68" t="s">
        <v>4899</v>
      </c>
      <c r="D17" s="20" t="s">
        <v>4893</v>
      </c>
      <c r="E17" s="134" t="s">
        <v>4894</v>
      </c>
      <c r="F17" s="21"/>
      <c r="G17" s="69" t="s">
        <v>33</v>
      </c>
      <c r="H17" s="70" t="s">
        <v>38</v>
      </c>
      <c r="I17" s="21"/>
      <c r="L17" s="19" t="str">
        <f>CONCATENATE("  &lt;concept code='",B17,"' codeSystem='",H17,"' displayName='",C17,"' level='",LEFT(A17,SEARCH("-",A17)-1),"' type='",TRIM(RIGHT(A17,LEN(A17)-SEARCH("-",A17))),"'/&gt;")</f>
        <v xml:space="preserve">  &lt;concept code='409586006' codeSystem='2.16.840.1.113883.6.96' displayName='Complaint (finding)' level='0' type='L'/&gt;</v>
      </c>
      <c r="M17" s="19" t="str">
        <f>CONCATENATE("  &lt;concept code='",B17,"' codeSystem='",$H17,"' displayName='",C17,"' level='",LEFT(A17,SEARCH("-",A17)-1),"' type='",TRIM(RIGHT(A17,LEN(A17)-SEARCH("-",A17))),"' concept_beschreibung='",G17,"' deutsch='",E17,"' hinweise='",F17,"' relationships='",I17,"'/&gt;")</f>
        <v xml:space="preserve">  &lt;concept code='409586006' codeSystem='2.16.840.1.113883.6.96' displayName='Complaint (finding)' level='0' type='L' concept_beschreibung='SNOMED Clinical Terms' deutsch='Beschwerden' hinweise='' relationships=''/&gt;</v>
      </c>
    </row>
    <row r="18" spans="1:13" ht="12" customHeight="1" x14ac:dyDescent="0.2">
      <c r="A18" s="67" t="s">
        <v>48</v>
      </c>
      <c r="B18" s="68">
        <v>418799008</v>
      </c>
      <c r="C18" s="68" t="s">
        <v>4895</v>
      </c>
      <c r="D18" s="20" t="s">
        <v>4567</v>
      </c>
      <c r="E18" s="20" t="s">
        <v>4567</v>
      </c>
      <c r="F18" s="21"/>
      <c r="G18" s="69" t="s">
        <v>33</v>
      </c>
      <c r="H18" s="70" t="s">
        <v>38</v>
      </c>
      <c r="I18" s="21"/>
      <c r="L18" s="19"/>
      <c r="M18" s="19"/>
    </row>
    <row r="19" spans="1:13" ht="12" customHeight="1" x14ac:dyDescent="0.2">
      <c r="A19" s="67" t="s">
        <v>48</v>
      </c>
      <c r="B19" s="68">
        <v>55607006</v>
      </c>
      <c r="C19" s="68" t="s">
        <v>4901</v>
      </c>
      <c r="D19" s="20" t="s">
        <v>4568</v>
      </c>
      <c r="E19" s="20" t="s">
        <v>4568</v>
      </c>
      <c r="F19" s="21"/>
      <c r="G19" s="69" t="s">
        <v>33</v>
      </c>
      <c r="H19" s="70" t="s">
        <v>38</v>
      </c>
      <c r="I19" s="21"/>
      <c r="L19" s="19"/>
      <c r="M19" s="19"/>
    </row>
    <row r="20" spans="1:13" ht="12" customHeight="1" x14ac:dyDescent="0.2">
      <c r="A20" s="67" t="s">
        <v>48</v>
      </c>
      <c r="B20" s="68">
        <v>373930000</v>
      </c>
      <c r="C20" s="68" t="s">
        <v>4902</v>
      </c>
      <c r="D20" s="20" t="s">
        <v>4905</v>
      </c>
      <c r="E20" s="20" t="s">
        <v>4905</v>
      </c>
      <c r="F20" s="21"/>
      <c r="G20" s="69" t="s">
        <v>33</v>
      </c>
      <c r="H20" s="70" t="s">
        <v>38</v>
      </c>
      <c r="I20" s="21"/>
      <c r="L20" s="19"/>
      <c r="M20" s="19"/>
    </row>
    <row r="21" spans="1:13" ht="12" customHeight="1" x14ac:dyDescent="0.2">
      <c r="A21" s="67" t="s">
        <v>48</v>
      </c>
      <c r="B21" s="68">
        <v>64572001</v>
      </c>
      <c r="C21" s="68" t="s">
        <v>4572</v>
      </c>
      <c r="D21" s="20" t="s">
        <v>4904</v>
      </c>
      <c r="E21" s="134" t="s">
        <v>4903</v>
      </c>
      <c r="F21" s="21"/>
      <c r="G21" s="69" t="s">
        <v>33</v>
      </c>
      <c r="H21" s="70" t="s">
        <v>38</v>
      </c>
      <c r="I21" s="21"/>
      <c r="L21" s="19"/>
      <c r="M21" s="19"/>
    </row>
    <row r="22" spans="1:13" ht="12" customHeight="1" x14ac:dyDescent="0.2">
      <c r="A22" s="67" t="s">
        <v>48</v>
      </c>
      <c r="B22" s="68">
        <v>160245001</v>
      </c>
      <c r="C22" s="68" t="s">
        <v>560</v>
      </c>
      <c r="D22" s="20" t="s">
        <v>579</v>
      </c>
      <c r="E22" s="20" t="s">
        <v>579</v>
      </c>
      <c r="F22" s="21"/>
      <c r="G22" s="69" t="s">
        <v>33</v>
      </c>
      <c r="H22" s="70" t="s">
        <v>38</v>
      </c>
      <c r="I22" s="21"/>
      <c r="L22" s="19"/>
      <c r="M22" s="19"/>
    </row>
    <row r="23" spans="1:13" ht="12" customHeight="1" x14ac:dyDescent="0.2">
      <c r="A23" s="67" t="s">
        <v>48</v>
      </c>
      <c r="B23" s="68" t="s">
        <v>561</v>
      </c>
      <c r="C23" s="68" t="s">
        <v>562</v>
      </c>
      <c r="D23" s="20" t="s">
        <v>4558</v>
      </c>
      <c r="E23" s="20" t="s">
        <v>4558</v>
      </c>
      <c r="F23" s="21"/>
      <c r="G23" s="69" t="s">
        <v>46</v>
      </c>
      <c r="H23" s="70" t="s">
        <v>39</v>
      </c>
      <c r="I23" s="21"/>
      <c r="L23" s="19"/>
      <c r="M23" s="19"/>
    </row>
    <row r="24" spans="1:13" x14ac:dyDescent="0.2">
      <c r="B24" s="113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6" tint="-0.249977111117893"/>
  </sheetPr>
  <dimension ref="A1:M83"/>
  <sheetViews>
    <sheetView zoomScale="115" zoomScaleNormal="115" workbookViewId="0"/>
  </sheetViews>
  <sheetFormatPr baseColWidth="10" defaultColWidth="11.42578125" defaultRowHeight="12.75" x14ac:dyDescent="0.2"/>
  <cols>
    <col min="1" max="1" width="36.5703125" style="4" customWidth="1"/>
    <col min="2" max="2" width="17.5703125" style="25" customWidth="1"/>
    <col min="3" max="3" width="50.85546875" style="4" customWidth="1"/>
    <col min="4" max="4" width="24.5703125" style="4" customWidth="1"/>
    <col min="5" max="5" width="36.7109375" style="4" customWidth="1"/>
    <col min="6" max="6" width="20.42578125" style="4" customWidth="1"/>
    <col min="7" max="7" width="22" style="4" customWidth="1"/>
    <col min="8" max="8" width="33.28515625" style="4" customWidth="1"/>
    <col min="9" max="9" width="17.28515625" style="4" customWidth="1"/>
    <col min="10" max="11" width="11.42578125" style="4"/>
    <col min="12" max="12" width="101.42578125" style="5" hidden="1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4788</v>
      </c>
      <c r="C1" s="2"/>
      <c r="D1" s="3"/>
    </row>
    <row r="2" spans="1:13" x14ac:dyDescent="0.2">
      <c r="A2" s="6" t="s">
        <v>0</v>
      </c>
      <c r="B2" s="22" t="s">
        <v>4791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 t="s">
        <v>4789</v>
      </c>
      <c r="C4" s="144"/>
      <c r="D4" s="145"/>
    </row>
    <row r="5" spans="1:13" x14ac:dyDescent="0.2">
      <c r="A5" s="11" t="s">
        <v>3</v>
      </c>
      <c r="B5" s="143" t="s">
        <v>4790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/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55" t="s">
        <v>4908</v>
      </c>
      <c r="C10" s="156"/>
      <c r="D10" s="157"/>
    </row>
    <row r="11" spans="1:13" ht="25.5" customHeight="1" x14ac:dyDescent="0.2">
      <c r="A11" s="16" t="s">
        <v>8</v>
      </c>
      <c r="B11" s="155" t="s">
        <v>4908</v>
      </c>
      <c r="C11" s="156"/>
      <c r="D11" s="157"/>
    </row>
    <row r="12" spans="1:13" x14ac:dyDescent="0.2">
      <c r="L12" s="17" t="s">
        <v>9</v>
      </c>
      <c r="M12" s="17" t="s">
        <v>10</v>
      </c>
    </row>
    <row r="13" spans="1:13" ht="38.25" x14ac:dyDescent="0.2">
      <c r="A13" s="65" t="s">
        <v>11</v>
      </c>
      <c r="B13" s="66" t="s">
        <v>12</v>
      </c>
      <c r="C13" s="50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name='ELGA_PersonalRelationship' displayName='ELGA_PersonalRelationship' effectiveDate='1900-01-00' id='1.2.40.0.34.10.17'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name='ELGA_PersonalRelationship' displayName='ELGA_PersonalRelationship'  effectiveDate='1900-01-00' id='1.2.40.0.34.10.17' statusCode='final' website=''  version='' beschreibung='Bereits vorhanden'  description='Bereits vorhanden'&gt;&lt;conceptList&gt;</v>
      </c>
    </row>
    <row r="14" spans="1:13" ht="12" customHeight="1" x14ac:dyDescent="0.2">
      <c r="A14" s="67" t="s">
        <v>17</v>
      </c>
      <c r="B14" s="68" t="s">
        <v>4576</v>
      </c>
      <c r="C14" s="68" t="s">
        <v>4645</v>
      </c>
      <c r="D14" s="20" t="s">
        <v>4715</v>
      </c>
      <c r="E14" s="20" t="s">
        <v>4715</v>
      </c>
      <c r="F14" s="21"/>
      <c r="G14" s="69" t="s">
        <v>4789</v>
      </c>
      <c r="H14" s="70" t="s">
        <v>4790</v>
      </c>
      <c r="I14" s="21"/>
      <c r="L14" s="19" t="str">
        <f>CONCATENATE("  &lt;concept code='",B14,"' codeSystem='",H14,"' displayName='",C14,"' level='",LEFT(A14,SEARCH("-",A14)-1),"' type='",TRIM(RIGHT(A14,LEN(A14)-SEARCH("-",A14))),"'/&gt;")</f>
        <v xml:space="preserve">  &lt;concept code='FAMMEMB' codeSystem='2.16.840.1.113883.5.111' displayName='Family Member' level='0' type='S'/&gt;</v>
      </c>
      <c r="M14" s="19" t="str">
        <f>CONCATENATE("  &lt;concept code='",B14,"' codeSystem='",$H14,"' displayName='",C14,"' level='",LEFT(A14,SEARCH("-",A14)-1),"' type='",TRIM(RIGHT(A14,LEN(A14)-SEARCH("-",A14))),"' concept_beschreibung='",G14,"' deutsch='",E14,"' hinweise='",F14,"' relationships='",I14,"'/&gt;")</f>
        <v xml:space="preserve">  &lt;concept code='FAMMEMB' codeSystem='2.16.840.1.113883.5.111' displayName='Family Member' level='0' type='S' concept_beschreibung='HL7:RoleCode' deutsch='Familienmitglied' hinweise='' relationships=''/&gt;</v>
      </c>
    </row>
    <row r="15" spans="1:13" ht="12" customHeight="1" x14ac:dyDescent="0.2">
      <c r="A15" s="67" t="s">
        <v>4785</v>
      </c>
      <c r="B15" s="83" t="s">
        <v>4577</v>
      </c>
      <c r="C15" s="83" t="s">
        <v>4646</v>
      </c>
      <c r="D15" s="104" t="s">
        <v>4716</v>
      </c>
      <c r="E15" s="104" t="s">
        <v>4716</v>
      </c>
      <c r="F15" s="21"/>
      <c r="G15" s="69" t="s">
        <v>4789</v>
      </c>
      <c r="H15" s="70" t="s">
        <v>4792</v>
      </c>
      <c r="I15" s="21"/>
      <c r="L15" s="19" t="str">
        <f t="shared" ref="L15:L78" si="0">CONCATENATE("  &lt;concept code='",B15,"' codeSystem='",H15,"' displayName='",C15,"' level='",LEFT(A15,SEARCH("-",A15)-1),"' type='",TRIM(RIGHT(A15,LEN(A15)-SEARCH("-",A15))),"'/&gt;")</f>
        <v xml:space="preserve">  &lt;concept code='SPS' codeSystem='2.16.840.1.113883.5.112' displayName='spouse' level='1' type='S'/&gt;</v>
      </c>
      <c r="M15" s="19" t="str">
        <f t="shared" ref="M15:M78" si="1">CONCATENATE("  &lt;concept code='",B15,"' codeSystem='",$H15,"' displayName='",C15,"' level='",LEFT(A15,SEARCH("-",A15)-1),"' type='",TRIM(RIGHT(A15,LEN(A15)-SEARCH("-",A15))),"' concept_beschreibung='",G15,"' deutsch='",E15,"' hinweise='",F15,"' relationships='",I15,"'/&gt;")</f>
        <v xml:space="preserve">  &lt;concept code='SPS' codeSystem='2.16.840.1.113883.5.112' displayName='spouse' level='1' type='S' concept_beschreibung='HL7:RoleCode' deutsch='Ehepartner' hinweise='' relationships=''/&gt;</v>
      </c>
    </row>
    <row r="16" spans="1:13" ht="12" customHeight="1" x14ac:dyDescent="0.2">
      <c r="A16" s="67" t="s">
        <v>4786</v>
      </c>
      <c r="B16" s="135" t="s">
        <v>4578</v>
      </c>
      <c r="C16" s="135" t="s">
        <v>4647</v>
      </c>
      <c r="D16" s="136" t="s">
        <v>4717</v>
      </c>
      <c r="E16" s="136" t="s">
        <v>4717</v>
      </c>
      <c r="F16" s="21"/>
      <c r="G16" s="69" t="s">
        <v>4789</v>
      </c>
      <c r="H16" s="70" t="s">
        <v>4793</v>
      </c>
      <c r="I16" s="21"/>
      <c r="L16" s="19" t="str">
        <f t="shared" si="0"/>
        <v xml:space="preserve">  &lt;concept code='HUSB' codeSystem='2.16.840.1.113883.5.113' displayName='husband' level='2' type='L'/&gt;</v>
      </c>
      <c r="M16" s="19" t="str">
        <f t="shared" si="1"/>
        <v xml:space="preserve">  &lt;concept code='HUSB' codeSystem='2.16.840.1.113883.5.113' displayName='husband' level='2' type='L' concept_beschreibung='HL7:RoleCode' deutsch='Ehemann' hinweise='' relationships=''/&gt;</v>
      </c>
    </row>
    <row r="17" spans="1:13" ht="12" customHeight="1" x14ac:dyDescent="0.2">
      <c r="A17" s="67" t="s">
        <v>4786</v>
      </c>
      <c r="B17" s="135" t="s">
        <v>4579</v>
      </c>
      <c r="C17" s="135" t="s">
        <v>4648</v>
      </c>
      <c r="D17" s="136" t="s">
        <v>4718</v>
      </c>
      <c r="E17" s="136" t="s">
        <v>4718</v>
      </c>
      <c r="F17" s="21"/>
      <c r="G17" s="69" t="s">
        <v>4789</v>
      </c>
      <c r="H17" s="70" t="s">
        <v>4794</v>
      </c>
      <c r="I17" s="21"/>
      <c r="L17" s="19" t="str">
        <f t="shared" si="0"/>
        <v xml:space="preserve">  &lt;concept code='WIFE' codeSystem='2.16.840.1.113883.5.114' displayName='wife' level='2' type='L'/&gt;</v>
      </c>
      <c r="M17" s="19" t="str">
        <f t="shared" si="1"/>
        <v xml:space="preserve">  &lt;concept code='WIFE' codeSystem='2.16.840.1.113883.5.114' displayName='wife' level='2' type='L' concept_beschreibung='HL7:RoleCode' deutsch='Ehefrau' hinweise='' relationships=''/&gt;</v>
      </c>
    </row>
    <row r="18" spans="1:13" ht="12" customHeight="1" x14ac:dyDescent="0.2">
      <c r="A18" s="67" t="s">
        <v>4785</v>
      </c>
      <c r="B18" s="83" t="s">
        <v>4580</v>
      </c>
      <c r="C18" s="83" t="s">
        <v>4649</v>
      </c>
      <c r="D18" s="104" t="s">
        <v>4719</v>
      </c>
      <c r="E18" s="104" t="s">
        <v>4719</v>
      </c>
      <c r="F18" s="21"/>
      <c r="G18" s="69" t="s">
        <v>4789</v>
      </c>
      <c r="H18" s="70" t="s">
        <v>4795</v>
      </c>
      <c r="I18" s="21"/>
      <c r="L18" s="19" t="str">
        <f t="shared" si="0"/>
        <v xml:space="preserve">  &lt;concept code='PRN' codeSystem='2.16.840.1.113883.5.115' displayName='Parent' level='1' type='S'/&gt;</v>
      </c>
      <c r="M18" s="19" t="str">
        <f t="shared" si="1"/>
        <v xml:space="preserve">  &lt;concept code='PRN' codeSystem='2.16.840.1.113883.5.115' displayName='Parent' level='1' type='S' concept_beschreibung='HL7:RoleCode' deutsch='Elternteil' hinweise='' relationships=''/&gt;</v>
      </c>
    </row>
    <row r="19" spans="1:13" ht="12" customHeight="1" x14ac:dyDescent="0.2">
      <c r="A19" s="67" t="s">
        <v>4786</v>
      </c>
      <c r="B19" s="135" t="s">
        <v>4581</v>
      </c>
      <c r="C19" s="135" t="s">
        <v>4650</v>
      </c>
      <c r="D19" s="136" t="s">
        <v>4720</v>
      </c>
      <c r="E19" s="136" t="s">
        <v>4720</v>
      </c>
      <c r="F19" s="21"/>
      <c r="G19" s="69" t="s">
        <v>4789</v>
      </c>
      <c r="H19" s="70" t="s">
        <v>4796</v>
      </c>
      <c r="I19" s="21"/>
      <c r="L19" s="19" t="str">
        <f t="shared" si="0"/>
        <v xml:space="preserve">  &lt;concept code='FTH' codeSystem='2.16.840.1.113883.5.116' displayName='Father' level='2' type='L'/&gt;</v>
      </c>
      <c r="M19" s="19" t="str">
        <f t="shared" si="1"/>
        <v xml:space="preserve">  &lt;concept code='FTH' codeSystem='2.16.840.1.113883.5.116' displayName='Father' level='2' type='L' concept_beschreibung='HL7:RoleCode' deutsch='Vater' hinweise='' relationships=''/&gt;</v>
      </c>
    </row>
    <row r="20" spans="1:13" ht="12" customHeight="1" x14ac:dyDescent="0.2">
      <c r="A20" s="67" t="s">
        <v>4786</v>
      </c>
      <c r="B20" s="135" t="s">
        <v>4582</v>
      </c>
      <c r="C20" s="135" t="s">
        <v>4651</v>
      </c>
      <c r="D20" s="136" t="s">
        <v>4721</v>
      </c>
      <c r="E20" s="136" t="s">
        <v>4721</v>
      </c>
      <c r="F20" s="21"/>
      <c r="G20" s="69" t="s">
        <v>4789</v>
      </c>
      <c r="H20" s="70" t="s">
        <v>4797</v>
      </c>
      <c r="I20" s="21"/>
      <c r="L20" s="19" t="str">
        <f t="shared" si="0"/>
        <v xml:space="preserve">  &lt;concept code='MTH' codeSystem='2.16.840.1.113883.5.117' displayName='Mother' level='2' type='L'/&gt;</v>
      </c>
      <c r="M20" s="19" t="str">
        <f t="shared" si="1"/>
        <v xml:space="preserve">  &lt;concept code='MTH' codeSystem='2.16.840.1.113883.5.117' displayName='Mother' level='2' type='L' concept_beschreibung='HL7:RoleCode' deutsch='Mutter' hinweise='' relationships=''/&gt;</v>
      </c>
    </row>
    <row r="21" spans="1:13" ht="12" customHeight="1" x14ac:dyDescent="0.2">
      <c r="A21" s="67" t="s">
        <v>4897</v>
      </c>
      <c r="B21" s="135" t="s">
        <v>4583</v>
      </c>
      <c r="C21" s="135" t="s">
        <v>4652</v>
      </c>
      <c r="D21" s="136" t="s">
        <v>4722</v>
      </c>
      <c r="E21" s="136" t="s">
        <v>4722</v>
      </c>
      <c r="F21" s="21"/>
      <c r="G21" s="69" t="s">
        <v>4789</v>
      </c>
      <c r="H21" s="70" t="s">
        <v>4798</v>
      </c>
      <c r="I21" s="21"/>
      <c r="L21" s="19" t="str">
        <f t="shared" si="0"/>
        <v xml:space="preserve">  &lt;concept code='NPRN' codeSystem='2.16.840.1.113883.5.118' displayName='natural parent' level='2' type='S'/&gt;</v>
      </c>
      <c r="M21" s="19" t="str">
        <f t="shared" si="1"/>
        <v xml:space="preserve">  &lt;concept code='NPRN' codeSystem='2.16.840.1.113883.5.118' displayName='natural parent' level='2' type='S' concept_beschreibung='HL7:RoleCode' deutsch='leibliches Elternteil' hinweise='' relationships=''/&gt;</v>
      </c>
    </row>
    <row r="22" spans="1:13" ht="12" customHeight="1" x14ac:dyDescent="0.2">
      <c r="A22" s="67" t="s">
        <v>4896</v>
      </c>
      <c r="B22" s="137" t="s">
        <v>4584</v>
      </c>
      <c r="C22" s="137" t="s">
        <v>4653</v>
      </c>
      <c r="D22" s="138" t="s">
        <v>4723</v>
      </c>
      <c r="E22" s="138" t="s">
        <v>4723</v>
      </c>
      <c r="F22" s="21"/>
      <c r="G22" s="69" t="s">
        <v>4789</v>
      </c>
      <c r="H22" s="70" t="s">
        <v>4799</v>
      </c>
      <c r="I22" s="21"/>
      <c r="L22" s="19" t="str">
        <f t="shared" si="0"/>
        <v xml:space="preserve">  &lt;concept code='NFTH' codeSystem='2.16.840.1.113883.5.119' displayName='natural father' level='3' type='L'/&gt;</v>
      </c>
      <c r="M22" s="19" t="str">
        <f t="shared" si="1"/>
        <v xml:space="preserve">  &lt;concept code='NFTH' codeSystem='2.16.840.1.113883.5.119' displayName='natural father' level='3' type='L' concept_beschreibung='HL7:RoleCode' deutsch='leiblicher Vater' hinweise='' relationships=''/&gt;</v>
      </c>
    </row>
    <row r="23" spans="1:13" ht="12" customHeight="1" x14ac:dyDescent="0.2">
      <c r="A23" s="67" t="s">
        <v>4896</v>
      </c>
      <c r="B23" s="137" t="s">
        <v>4585</v>
      </c>
      <c r="C23" s="137" t="s">
        <v>4654</v>
      </c>
      <c r="D23" s="138" t="s">
        <v>4724</v>
      </c>
      <c r="E23" s="138" t="s">
        <v>4724</v>
      </c>
      <c r="F23" s="21"/>
      <c r="G23" s="69" t="s">
        <v>4789</v>
      </c>
      <c r="H23" s="70" t="s">
        <v>4800</v>
      </c>
      <c r="I23" s="21"/>
      <c r="L23" s="19" t="str">
        <f t="shared" si="0"/>
        <v xml:space="preserve">  &lt;concept code='NMTH' codeSystem='2.16.840.1.113883.5.120' displayName='natural mother' level='3' type='L'/&gt;</v>
      </c>
      <c r="M23" s="19" t="str">
        <f t="shared" si="1"/>
        <v xml:space="preserve">  &lt;concept code='NMTH' codeSystem='2.16.840.1.113883.5.120' displayName='natural mother' level='3' type='L' concept_beschreibung='HL7:RoleCode' deutsch='leibliche Mutther' hinweise='' relationships=''/&gt;</v>
      </c>
    </row>
    <row r="24" spans="1:13" ht="12" customHeight="1" x14ac:dyDescent="0.2">
      <c r="A24" s="67" t="s">
        <v>4897</v>
      </c>
      <c r="B24" s="135" t="s">
        <v>4586</v>
      </c>
      <c r="C24" s="135" t="s">
        <v>4655</v>
      </c>
      <c r="D24" s="136" t="s">
        <v>4725</v>
      </c>
      <c r="E24" s="136" t="s">
        <v>4725</v>
      </c>
      <c r="F24" s="21"/>
      <c r="G24" s="69" t="s">
        <v>4789</v>
      </c>
      <c r="H24" s="70" t="s">
        <v>4801</v>
      </c>
      <c r="I24" s="21"/>
      <c r="L24" s="19" t="str">
        <f t="shared" si="0"/>
        <v xml:space="preserve">  &lt;concept code='PRNINLAW' codeSystem='2.16.840.1.113883.5.121' displayName='parent in-law' level='2' type='S'/&gt;</v>
      </c>
      <c r="M24" s="19" t="str">
        <f t="shared" si="1"/>
        <v xml:space="preserve">  &lt;concept code='PRNINLAW' codeSystem='2.16.840.1.113883.5.121' displayName='parent in-law' level='2' type='S' concept_beschreibung='HL7:RoleCode' deutsch='Schwiegereltern' hinweise='' relationships=''/&gt;</v>
      </c>
    </row>
    <row r="25" spans="1:13" ht="12" customHeight="1" x14ac:dyDescent="0.2">
      <c r="A25" s="67" t="s">
        <v>4896</v>
      </c>
      <c r="B25" s="137" t="s">
        <v>4587</v>
      </c>
      <c r="C25" s="137" t="s">
        <v>4656</v>
      </c>
      <c r="D25" s="138" t="s">
        <v>4726</v>
      </c>
      <c r="E25" s="138" t="s">
        <v>4726</v>
      </c>
      <c r="F25" s="21"/>
      <c r="G25" s="69" t="s">
        <v>4789</v>
      </c>
      <c r="H25" s="70" t="s">
        <v>4802</v>
      </c>
      <c r="I25" s="21"/>
      <c r="L25" s="19" t="str">
        <f t="shared" si="0"/>
        <v xml:space="preserve">  &lt;concept code='FTHINLAW' codeSystem='2.16.840.1.113883.5.122' displayName='father-in-law' level='3' type='L'/&gt;</v>
      </c>
      <c r="M25" s="19" t="str">
        <f t="shared" si="1"/>
        <v xml:space="preserve">  &lt;concept code='FTHINLAW' codeSystem='2.16.840.1.113883.5.122' displayName='father-in-law' level='3' type='L' concept_beschreibung='HL7:RoleCode' deutsch='Schwiegervater' hinweise='' relationships=''/&gt;</v>
      </c>
    </row>
    <row r="26" spans="1:13" ht="12" customHeight="1" x14ac:dyDescent="0.2">
      <c r="A26" s="67" t="s">
        <v>4896</v>
      </c>
      <c r="B26" s="137" t="s">
        <v>4588</v>
      </c>
      <c r="C26" s="137" t="s">
        <v>4657</v>
      </c>
      <c r="D26" s="138" t="s">
        <v>4727</v>
      </c>
      <c r="E26" s="138" t="s">
        <v>4727</v>
      </c>
      <c r="F26" s="21"/>
      <c r="G26" s="69" t="s">
        <v>4789</v>
      </c>
      <c r="H26" s="70" t="s">
        <v>4803</v>
      </c>
      <c r="I26" s="21"/>
      <c r="L26" s="19" t="str">
        <f t="shared" si="0"/>
        <v xml:space="preserve">  &lt;concept code='MTHINLAW' codeSystem='2.16.840.1.113883.5.123' displayName='mother-in-law' level='3' type='L'/&gt;</v>
      </c>
      <c r="M26" s="19" t="str">
        <f t="shared" si="1"/>
        <v xml:space="preserve">  &lt;concept code='MTHINLAW' codeSystem='2.16.840.1.113883.5.123' displayName='mother-in-law' level='3' type='L' concept_beschreibung='HL7:RoleCode' deutsch='Schwiegermutter' hinweise='' relationships=''/&gt;</v>
      </c>
    </row>
    <row r="27" spans="1:13" ht="12" customHeight="1" x14ac:dyDescent="0.2">
      <c r="A27" s="67" t="s">
        <v>4897</v>
      </c>
      <c r="B27" s="135" t="s">
        <v>4589</v>
      </c>
      <c r="C27" s="135" t="s">
        <v>4658</v>
      </c>
      <c r="D27" s="136" t="s">
        <v>4728</v>
      </c>
      <c r="E27" s="136" t="s">
        <v>4728</v>
      </c>
      <c r="F27" s="21"/>
      <c r="G27" s="69" t="s">
        <v>4789</v>
      </c>
      <c r="H27" s="70" t="s">
        <v>4804</v>
      </c>
      <c r="I27" s="21"/>
      <c r="L27" s="19" t="str">
        <f t="shared" si="0"/>
        <v xml:space="preserve">  &lt;concept code='STPPRN' codeSystem='2.16.840.1.113883.5.124' displayName='step parent' level='2' type='S'/&gt;</v>
      </c>
      <c r="M27" s="19" t="str">
        <f t="shared" si="1"/>
        <v xml:space="preserve">  &lt;concept code='STPPRN' codeSystem='2.16.840.1.113883.5.124' displayName='step parent' level='2' type='S' concept_beschreibung='HL7:RoleCode' deutsch='Stiefelternteil' hinweise='' relationships=''/&gt;</v>
      </c>
    </row>
    <row r="28" spans="1:13" ht="12" customHeight="1" x14ac:dyDescent="0.2">
      <c r="A28" s="67" t="s">
        <v>4896</v>
      </c>
      <c r="B28" s="137" t="s">
        <v>4590</v>
      </c>
      <c r="C28" s="137" t="s">
        <v>4659</v>
      </c>
      <c r="D28" s="138" t="s">
        <v>4729</v>
      </c>
      <c r="E28" s="138" t="s">
        <v>4729</v>
      </c>
      <c r="F28" s="21"/>
      <c r="G28" s="69" t="s">
        <v>4789</v>
      </c>
      <c r="H28" s="70" t="s">
        <v>4805</v>
      </c>
      <c r="I28" s="21"/>
      <c r="L28" s="19" t="str">
        <f t="shared" si="0"/>
        <v xml:space="preserve">  &lt;concept code='STPFTH' codeSystem='2.16.840.1.113883.5.125' displayName='stepfather' level='3' type='L'/&gt;</v>
      </c>
      <c r="M28" s="19" t="str">
        <f t="shared" si="1"/>
        <v xml:space="preserve">  &lt;concept code='STPFTH' codeSystem='2.16.840.1.113883.5.125' displayName='stepfather' level='3' type='L' concept_beschreibung='HL7:RoleCode' deutsch='Stiefvater' hinweise='' relationships=''/&gt;</v>
      </c>
    </row>
    <row r="29" spans="1:13" ht="12" customHeight="1" x14ac:dyDescent="0.2">
      <c r="A29" s="67" t="s">
        <v>4896</v>
      </c>
      <c r="B29" s="137" t="s">
        <v>4591</v>
      </c>
      <c r="C29" s="137" t="s">
        <v>4660</v>
      </c>
      <c r="D29" s="138" t="s">
        <v>4730</v>
      </c>
      <c r="E29" s="138" t="s">
        <v>4730</v>
      </c>
      <c r="F29" s="21"/>
      <c r="G29" s="69" t="s">
        <v>4789</v>
      </c>
      <c r="H29" s="70" t="s">
        <v>4806</v>
      </c>
      <c r="I29" s="21"/>
      <c r="L29" s="19" t="str">
        <f t="shared" si="0"/>
        <v xml:space="preserve">  &lt;concept code='STPMTH' codeSystem='2.16.840.1.113883.5.126' displayName='stepmother' level='3' type='L'/&gt;</v>
      </c>
      <c r="M29" s="19" t="str">
        <f t="shared" si="1"/>
        <v xml:space="preserve">  &lt;concept code='STPMTH' codeSystem='2.16.840.1.113883.5.126' displayName='stepmother' level='3' type='L' concept_beschreibung='HL7:RoleCode' deutsch='Stiefmutter' hinweise='' relationships=''/&gt;</v>
      </c>
    </row>
    <row r="30" spans="1:13" ht="12" customHeight="1" x14ac:dyDescent="0.2">
      <c r="A30" s="67" t="s">
        <v>4785</v>
      </c>
      <c r="B30" s="83" t="s">
        <v>4592</v>
      </c>
      <c r="C30" s="83" t="s">
        <v>4661</v>
      </c>
      <c r="D30" s="104" t="s">
        <v>4731</v>
      </c>
      <c r="E30" s="104" t="s">
        <v>4731</v>
      </c>
      <c r="F30" s="21"/>
      <c r="G30" s="69" t="s">
        <v>4789</v>
      </c>
      <c r="H30" s="70" t="s">
        <v>4807</v>
      </c>
      <c r="I30" s="21"/>
      <c r="L30" s="19" t="str">
        <f t="shared" si="0"/>
        <v xml:space="preserve">  &lt;concept code='SIB' codeSystem='2.16.840.1.113883.5.127' displayName='Sibling' level='1' type='S'/&gt;</v>
      </c>
      <c r="M30" s="19" t="str">
        <f t="shared" si="1"/>
        <v xml:space="preserve">  &lt;concept code='SIB' codeSystem='2.16.840.1.113883.5.127' displayName='Sibling' level='1' type='S' concept_beschreibung='HL7:RoleCode' deutsch='Geschwister' hinweise='' relationships=''/&gt;</v>
      </c>
    </row>
    <row r="31" spans="1:13" ht="12" customHeight="1" x14ac:dyDescent="0.2">
      <c r="A31" s="67" t="s">
        <v>4786</v>
      </c>
      <c r="B31" s="135" t="s">
        <v>4593</v>
      </c>
      <c r="C31" s="135" t="s">
        <v>4662</v>
      </c>
      <c r="D31" s="136" t="s">
        <v>4732</v>
      </c>
      <c r="E31" s="136" t="s">
        <v>4732</v>
      </c>
      <c r="F31" s="21"/>
      <c r="G31" s="69" t="s">
        <v>4789</v>
      </c>
      <c r="H31" s="70" t="s">
        <v>4808</v>
      </c>
      <c r="I31" s="21"/>
      <c r="L31" s="19" t="str">
        <f t="shared" si="0"/>
        <v xml:space="preserve">  &lt;concept code='BRO' codeSystem='2.16.840.1.113883.5.128' displayName='Brother' level='2' type='L'/&gt;</v>
      </c>
      <c r="M31" s="19" t="str">
        <f t="shared" si="1"/>
        <v xml:space="preserve">  &lt;concept code='BRO' codeSystem='2.16.840.1.113883.5.128' displayName='Brother' level='2' type='L' concept_beschreibung='HL7:RoleCode' deutsch='Bruder' hinweise='' relationships=''/&gt;</v>
      </c>
    </row>
    <row r="32" spans="1:13" ht="12" customHeight="1" x14ac:dyDescent="0.2">
      <c r="A32" s="67" t="s">
        <v>4786</v>
      </c>
      <c r="B32" s="135" t="s">
        <v>4594</v>
      </c>
      <c r="C32" s="135" t="s">
        <v>4663</v>
      </c>
      <c r="D32" s="136" t="s">
        <v>4733</v>
      </c>
      <c r="E32" s="136" t="s">
        <v>4733</v>
      </c>
      <c r="F32" s="21"/>
      <c r="G32" s="69" t="s">
        <v>4789</v>
      </c>
      <c r="H32" s="70" t="s">
        <v>4809</v>
      </c>
      <c r="I32" s="21"/>
      <c r="L32" s="19" t="str">
        <f t="shared" si="0"/>
        <v xml:space="preserve">  &lt;concept code='SIS' codeSystem='2.16.840.1.113883.5.129' displayName='Sister' level='2' type='L'/&gt;</v>
      </c>
      <c r="M32" s="19" t="str">
        <f t="shared" si="1"/>
        <v xml:space="preserve">  &lt;concept code='SIS' codeSystem='2.16.840.1.113883.5.129' displayName='Sister' level='2' type='L' concept_beschreibung='HL7:RoleCode' deutsch='Schwester' hinweise='' relationships=''/&gt;</v>
      </c>
    </row>
    <row r="33" spans="1:13" ht="12" customHeight="1" x14ac:dyDescent="0.2">
      <c r="A33" s="67" t="s">
        <v>4897</v>
      </c>
      <c r="B33" s="135" t="s">
        <v>4595</v>
      </c>
      <c r="C33" s="135" t="s">
        <v>4664</v>
      </c>
      <c r="D33" s="136" t="s">
        <v>4734</v>
      </c>
      <c r="E33" s="136" t="s">
        <v>4734</v>
      </c>
      <c r="F33" s="21"/>
      <c r="G33" s="69" t="s">
        <v>4789</v>
      </c>
      <c r="H33" s="70" t="s">
        <v>4810</v>
      </c>
      <c r="I33" s="21"/>
      <c r="L33" s="19" t="str">
        <f t="shared" si="0"/>
        <v xml:space="preserve">  &lt;concept code='HSIB' codeSystem='2.16.840.1.113883.5.130' displayName='half-sibling' level='2' type='S'/&gt;</v>
      </c>
      <c r="M33" s="19" t="str">
        <f t="shared" si="1"/>
        <v xml:space="preserve">  &lt;concept code='HSIB' codeSystem='2.16.840.1.113883.5.130' displayName='half-sibling' level='2' type='S' concept_beschreibung='HL7:RoleCode' deutsch='Halbgeschwister' hinweise='' relationships=''/&gt;</v>
      </c>
    </row>
    <row r="34" spans="1:13" ht="12" customHeight="1" x14ac:dyDescent="0.2">
      <c r="A34" s="67" t="s">
        <v>4896</v>
      </c>
      <c r="B34" s="137" t="s">
        <v>4596</v>
      </c>
      <c r="C34" s="137" t="s">
        <v>4665</v>
      </c>
      <c r="D34" s="138" t="s">
        <v>4735</v>
      </c>
      <c r="E34" s="138" t="s">
        <v>4735</v>
      </c>
      <c r="F34" s="21"/>
      <c r="G34" s="69" t="s">
        <v>4789</v>
      </c>
      <c r="H34" s="70" t="s">
        <v>4811</v>
      </c>
      <c r="I34" s="21"/>
      <c r="L34" s="19" t="str">
        <f t="shared" si="0"/>
        <v xml:space="preserve">  &lt;concept code='HBRO' codeSystem='2.16.840.1.113883.5.131' displayName='half-brother' level='3' type='L'/&gt;</v>
      </c>
      <c r="M34" s="19" t="str">
        <f t="shared" si="1"/>
        <v xml:space="preserve">  &lt;concept code='HBRO' codeSystem='2.16.840.1.113883.5.131' displayName='half-brother' level='3' type='L' concept_beschreibung='HL7:RoleCode' deutsch='Halbbruder' hinweise='' relationships=''/&gt;</v>
      </c>
    </row>
    <row r="35" spans="1:13" ht="12" customHeight="1" x14ac:dyDescent="0.2">
      <c r="A35" s="67" t="s">
        <v>4896</v>
      </c>
      <c r="B35" s="137" t="s">
        <v>4597</v>
      </c>
      <c r="C35" s="137" t="s">
        <v>4666</v>
      </c>
      <c r="D35" s="138" t="s">
        <v>4736</v>
      </c>
      <c r="E35" s="138" t="s">
        <v>4736</v>
      </c>
      <c r="F35" s="21"/>
      <c r="G35" s="69" t="s">
        <v>4789</v>
      </c>
      <c r="H35" s="70" t="s">
        <v>4812</v>
      </c>
      <c r="I35" s="21"/>
      <c r="L35" s="19" t="str">
        <f t="shared" si="0"/>
        <v xml:space="preserve">  &lt;concept code='HSIS' codeSystem='2.16.840.1.113883.5.132' displayName='half-sister' level='3' type='L'/&gt;</v>
      </c>
      <c r="M35" s="19" t="str">
        <f t="shared" si="1"/>
        <v xml:space="preserve">  &lt;concept code='HSIS' codeSystem='2.16.840.1.113883.5.132' displayName='half-sister' level='3' type='L' concept_beschreibung='HL7:RoleCode' deutsch='Halbschwester' hinweise='' relationships=''/&gt;</v>
      </c>
    </row>
    <row r="36" spans="1:13" ht="12" customHeight="1" x14ac:dyDescent="0.2">
      <c r="A36" s="67" t="s">
        <v>4897</v>
      </c>
      <c r="B36" s="135" t="s">
        <v>4598</v>
      </c>
      <c r="C36" s="135" t="s">
        <v>4667</v>
      </c>
      <c r="D36" s="136" t="s">
        <v>4737</v>
      </c>
      <c r="E36" s="136" t="s">
        <v>4737</v>
      </c>
      <c r="F36" s="21"/>
      <c r="G36" s="69" t="s">
        <v>4789</v>
      </c>
      <c r="H36" s="70" t="s">
        <v>4813</v>
      </c>
      <c r="I36" s="21"/>
      <c r="L36" s="19" t="str">
        <f t="shared" si="0"/>
        <v xml:space="preserve">  &lt;concept code='NSIB' codeSystem='2.16.840.1.113883.5.133' displayName='natural sibling' level='2' type='S'/&gt;</v>
      </c>
      <c r="M36" s="19" t="str">
        <f t="shared" si="1"/>
        <v xml:space="preserve">  &lt;concept code='NSIB' codeSystem='2.16.840.1.113883.5.133' displayName='natural sibling' level='2' type='S' concept_beschreibung='HL7:RoleCode' deutsch='leibliche Geschwister' hinweise='' relationships=''/&gt;</v>
      </c>
    </row>
    <row r="37" spans="1:13" ht="12" customHeight="1" x14ac:dyDescent="0.2">
      <c r="A37" s="67" t="s">
        <v>4896</v>
      </c>
      <c r="B37" s="137" t="s">
        <v>4599</v>
      </c>
      <c r="C37" s="137" t="s">
        <v>4668</v>
      </c>
      <c r="D37" s="138" t="s">
        <v>4738</v>
      </c>
      <c r="E37" s="138" t="s">
        <v>4738</v>
      </c>
      <c r="F37" s="21"/>
      <c r="G37" s="69" t="s">
        <v>4789</v>
      </c>
      <c r="H37" s="70" t="s">
        <v>4814</v>
      </c>
      <c r="I37" s="21"/>
      <c r="L37" s="19" t="str">
        <f t="shared" si="0"/>
        <v xml:space="preserve">  &lt;concept code='NBRO' codeSystem='2.16.840.1.113883.5.134' displayName='natural brother' level='3' type='L'/&gt;</v>
      </c>
      <c r="M37" s="19" t="str">
        <f t="shared" si="1"/>
        <v xml:space="preserve">  &lt;concept code='NBRO' codeSystem='2.16.840.1.113883.5.134' displayName='natural brother' level='3' type='L' concept_beschreibung='HL7:RoleCode' deutsch='leiblicher Bruder' hinweise='' relationships=''/&gt;</v>
      </c>
    </row>
    <row r="38" spans="1:13" ht="12" customHeight="1" x14ac:dyDescent="0.2">
      <c r="A38" s="67" t="s">
        <v>4896</v>
      </c>
      <c r="B38" s="137" t="s">
        <v>4600</v>
      </c>
      <c r="C38" s="137" t="s">
        <v>4669</v>
      </c>
      <c r="D38" s="138" t="s">
        <v>4739</v>
      </c>
      <c r="E38" s="138" t="s">
        <v>4739</v>
      </c>
      <c r="F38" s="21"/>
      <c r="G38" s="69" t="s">
        <v>4789</v>
      </c>
      <c r="H38" s="70" t="s">
        <v>4815</v>
      </c>
      <c r="I38" s="21"/>
      <c r="L38" s="19" t="str">
        <f t="shared" si="0"/>
        <v xml:space="preserve">  &lt;concept code='NSIS' codeSystem='2.16.840.1.113883.5.135' displayName='natural sister' level='3' type='L'/&gt;</v>
      </c>
      <c r="M38" s="19" t="str">
        <f t="shared" si="1"/>
        <v xml:space="preserve">  &lt;concept code='NSIS' codeSystem='2.16.840.1.113883.5.135' displayName='natural sister' level='3' type='L' concept_beschreibung='HL7:RoleCode' deutsch='leibliche Schwester' hinweise='' relationships=''/&gt;</v>
      </c>
    </row>
    <row r="39" spans="1:13" ht="12" customHeight="1" x14ac:dyDescent="0.2">
      <c r="A39" s="67" t="s">
        <v>4897</v>
      </c>
      <c r="B39" s="135" t="s">
        <v>4601</v>
      </c>
      <c r="C39" s="135" t="s">
        <v>4670</v>
      </c>
      <c r="D39" s="136" t="s">
        <v>4740</v>
      </c>
      <c r="E39" s="136" t="s">
        <v>4740</v>
      </c>
      <c r="F39" s="21"/>
      <c r="G39" s="69" t="s">
        <v>4789</v>
      </c>
      <c r="H39" s="70" t="s">
        <v>4816</v>
      </c>
      <c r="I39" s="21"/>
      <c r="L39" s="19" t="str">
        <f t="shared" si="0"/>
        <v xml:space="preserve">  &lt;concept code='SIBINLAW' codeSystem='2.16.840.1.113883.5.136' displayName='sibling in-law' level='2' type='S'/&gt;</v>
      </c>
      <c r="M39" s="19" t="str">
        <f t="shared" si="1"/>
        <v xml:space="preserve">  &lt;concept code='SIBINLAW' codeSystem='2.16.840.1.113883.5.136' displayName='sibling in-law' level='2' type='S' concept_beschreibung='HL7:RoleCode' deutsch='Schwager/ Schwägerin' hinweise='' relationships=''/&gt;</v>
      </c>
    </row>
    <row r="40" spans="1:13" ht="12" customHeight="1" x14ac:dyDescent="0.2">
      <c r="A40" s="67" t="s">
        <v>4896</v>
      </c>
      <c r="B40" s="137" t="s">
        <v>4602</v>
      </c>
      <c r="C40" s="137" t="s">
        <v>4671</v>
      </c>
      <c r="D40" s="138" t="s">
        <v>4741</v>
      </c>
      <c r="E40" s="138" t="s">
        <v>4741</v>
      </c>
      <c r="F40" s="21"/>
      <c r="G40" s="69" t="s">
        <v>4789</v>
      </c>
      <c r="H40" s="70" t="s">
        <v>4817</v>
      </c>
      <c r="I40" s="21"/>
      <c r="L40" s="19" t="str">
        <f t="shared" si="0"/>
        <v xml:space="preserve">  &lt;concept code='BROINLAW' codeSystem='2.16.840.1.113883.5.137' displayName='brother-in-law' level='3' type='L'/&gt;</v>
      </c>
      <c r="M40" s="19" t="str">
        <f t="shared" si="1"/>
        <v xml:space="preserve">  &lt;concept code='BROINLAW' codeSystem='2.16.840.1.113883.5.137' displayName='brother-in-law' level='3' type='L' concept_beschreibung='HL7:RoleCode' deutsch='Schwager' hinweise='' relationships=''/&gt;</v>
      </c>
    </row>
    <row r="41" spans="1:13" ht="12" customHeight="1" x14ac:dyDescent="0.2">
      <c r="A41" s="67" t="s">
        <v>4896</v>
      </c>
      <c r="B41" s="137" t="s">
        <v>4603</v>
      </c>
      <c r="C41" s="137" t="s">
        <v>4672</v>
      </c>
      <c r="D41" s="138" t="s">
        <v>4742</v>
      </c>
      <c r="E41" s="138" t="s">
        <v>4742</v>
      </c>
      <c r="F41" s="21"/>
      <c r="G41" s="69" t="s">
        <v>4789</v>
      </c>
      <c r="H41" s="70" t="s">
        <v>4818</v>
      </c>
      <c r="I41" s="21"/>
      <c r="L41" s="19" t="str">
        <f t="shared" si="0"/>
        <v xml:space="preserve">  &lt;concept code='SISINLAW' codeSystem='2.16.840.1.113883.5.138' displayName='sister-in-law' level='3' type='L'/&gt;</v>
      </c>
      <c r="M41" s="19" t="str">
        <f t="shared" si="1"/>
        <v xml:space="preserve">  &lt;concept code='SISINLAW' codeSystem='2.16.840.1.113883.5.138' displayName='sister-in-law' level='3' type='L' concept_beschreibung='HL7:RoleCode' deutsch='Schwägerin' hinweise='' relationships=''/&gt;</v>
      </c>
    </row>
    <row r="42" spans="1:13" ht="12" customHeight="1" x14ac:dyDescent="0.2">
      <c r="A42" s="67" t="s">
        <v>4897</v>
      </c>
      <c r="B42" s="135" t="s">
        <v>4604</v>
      </c>
      <c r="C42" s="135" t="s">
        <v>4673</v>
      </c>
      <c r="D42" s="136" t="s">
        <v>4743</v>
      </c>
      <c r="E42" s="136" t="s">
        <v>4743</v>
      </c>
      <c r="F42" s="21"/>
      <c r="G42" s="69" t="s">
        <v>4789</v>
      </c>
      <c r="H42" s="70" t="s">
        <v>4819</v>
      </c>
      <c r="I42" s="21"/>
      <c r="L42" s="19" t="str">
        <f t="shared" si="0"/>
        <v xml:space="preserve">  &lt;concept code='STPSIB' codeSystem='2.16.840.1.113883.5.139' displayName='step sibling' level='2' type='S'/&gt;</v>
      </c>
      <c r="M42" s="19" t="str">
        <f t="shared" si="1"/>
        <v xml:space="preserve">  &lt;concept code='STPSIB' codeSystem='2.16.840.1.113883.5.139' displayName='step sibling' level='2' type='S' concept_beschreibung='HL7:RoleCode' deutsch='Stiefgeschwister' hinweise='' relationships=''/&gt;</v>
      </c>
    </row>
    <row r="43" spans="1:13" ht="12" customHeight="1" x14ac:dyDescent="0.2">
      <c r="A43" s="67" t="s">
        <v>4896</v>
      </c>
      <c r="B43" s="137" t="s">
        <v>4605</v>
      </c>
      <c r="C43" s="137" t="s">
        <v>4674</v>
      </c>
      <c r="D43" s="138" t="s">
        <v>4744</v>
      </c>
      <c r="E43" s="138" t="s">
        <v>4744</v>
      </c>
      <c r="F43" s="21"/>
      <c r="G43" s="69" t="s">
        <v>4789</v>
      </c>
      <c r="H43" s="70" t="s">
        <v>4820</v>
      </c>
      <c r="I43" s="21"/>
      <c r="L43" s="19" t="str">
        <f t="shared" si="0"/>
        <v xml:space="preserve">  &lt;concept code='STPBRO' codeSystem='2.16.840.1.113883.5.140' displayName='stepbrother' level='3' type='L'/&gt;</v>
      </c>
      <c r="M43" s="19" t="str">
        <f t="shared" si="1"/>
        <v xml:space="preserve">  &lt;concept code='STPBRO' codeSystem='2.16.840.1.113883.5.140' displayName='stepbrother' level='3' type='L' concept_beschreibung='HL7:RoleCode' deutsch='Stiefbruder' hinweise='' relationships=''/&gt;</v>
      </c>
    </row>
    <row r="44" spans="1:13" ht="12" customHeight="1" x14ac:dyDescent="0.2">
      <c r="A44" s="67" t="s">
        <v>4896</v>
      </c>
      <c r="B44" s="137" t="s">
        <v>4606</v>
      </c>
      <c r="C44" s="137" t="s">
        <v>4675</v>
      </c>
      <c r="D44" s="138" t="s">
        <v>4745</v>
      </c>
      <c r="E44" s="138" t="s">
        <v>4745</v>
      </c>
      <c r="F44" s="21"/>
      <c r="G44" s="69" t="s">
        <v>4789</v>
      </c>
      <c r="H44" s="70" t="s">
        <v>4821</v>
      </c>
      <c r="I44" s="21"/>
      <c r="L44" s="19" t="str">
        <f t="shared" si="0"/>
        <v xml:space="preserve">  &lt;concept code='STPSIS' codeSystem='2.16.840.1.113883.5.141' displayName='stepsister' level='3' type='L'/&gt;</v>
      </c>
      <c r="M44" s="19" t="str">
        <f t="shared" si="1"/>
        <v xml:space="preserve">  &lt;concept code='STPSIS' codeSystem='2.16.840.1.113883.5.141' displayName='stepsister' level='3' type='L' concept_beschreibung='HL7:RoleCode' deutsch='Stiefschwester' hinweise='' relationships=''/&gt;</v>
      </c>
    </row>
    <row r="45" spans="1:13" ht="12" customHeight="1" x14ac:dyDescent="0.2">
      <c r="A45" s="67" t="s">
        <v>4785</v>
      </c>
      <c r="B45" s="83" t="s">
        <v>4607</v>
      </c>
      <c r="C45" s="83" t="s">
        <v>4676</v>
      </c>
      <c r="D45" s="104" t="s">
        <v>4746</v>
      </c>
      <c r="E45" s="104" t="s">
        <v>4746</v>
      </c>
      <c r="F45" s="21"/>
      <c r="G45" s="69" t="s">
        <v>4789</v>
      </c>
      <c r="H45" s="70" t="s">
        <v>4822</v>
      </c>
      <c r="I45" s="21"/>
      <c r="L45" s="19" t="str">
        <f t="shared" si="0"/>
        <v xml:space="preserve">  &lt;concept code='CHILD' codeSystem='2.16.840.1.113883.5.142' displayName='Child' level='1' type='S'/&gt;</v>
      </c>
      <c r="M45" s="19" t="str">
        <f t="shared" si="1"/>
        <v xml:space="preserve">  &lt;concept code='CHILD' codeSystem='2.16.840.1.113883.5.142' displayName='Child' level='1' type='S' concept_beschreibung='HL7:RoleCode' deutsch='Kind' hinweise='' relationships=''/&gt;</v>
      </c>
    </row>
    <row r="46" spans="1:13" ht="12" customHeight="1" x14ac:dyDescent="0.2">
      <c r="A46" s="67" t="s">
        <v>4786</v>
      </c>
      <c r="B46" s="135" t="s">
        <v>4608</v>
      </c>
      <c r="C46" s="135" t="s">
        <v>4677</v>
      </c>
      <c r="D46" s="136" t="s">
        <v>4747</v>
      </c>
      <c r="E46" s="136" t="s">
        <v>4747</v>
      </c>
      <c r="F46" s="21"/>
      <c r="G46" s="69" t="s">
        <v>4789</v>
      </c>
      <c r="H46" s="70" t="s">
        <v>4823</v>
      </c>
      <c r="I46" s="21"/>
      <c r="L46" s="19" t="str">
        <f t="shared" si="0"/>
        <v xml:space="preserve">  &lt;concept code='NCHILD' codeSystem='2.16.840.1.113883.5.143' displayName='natural child' level='2' type='L'/&gt;</v>
      </c>
      <c r="M46" s="19" t="str">
        <f t="shared" si="1"/>
        <v xml:space="preserve">  &lt;concept code='NCHILD' codeSystem='2.16.840.1.113883.5.143' displayName='natural child' level='2' type='L' concept_beschreibung='HL7:RoleCode' deutsch='leibliches Kind' hinweise='' relationships=''/&gt;</v>
      </c>
    </row>
    <row r="47" spans="1:13" ht="12" customHeight="1" x14ac:dyDescent="0.2">
      <c r="A47" s="67" t="s">
        <v>4786</v>
      </c>
      <c r="B47" s="135" t="s">
        <v>4609</v>
      </c>
      <c r="C47" s="135" t="s">
        <v>4678</v>
      </c>
      <c r="D47" s="136" t="s">
        <v>4748</v>
      </c>
      <c r="E47" s="136" t="s">
        <v>4748</v>
      </c>
      <c r="F47" s="21"/>
      <c r="G47" s="69" t="s">
        <v>4789</v>
      </c>
      <c r="H47" s="70" t="s">
        <v>4824</v>
      </c>
      <c r="I47" s="21"/>
      <c r="L47" s="19" t="str">
        <f t="shared" si="0"/>
        <v xml:space="preserve">  &lt;concept code='CHLDADOPT' codeSystem='2.16.840.1.113883.5.144' displayName='adopted child' level='2' type='L'/&gt;</v>
      </c>
      <c r="M47" s="19" t="str">
        <f t="shared" si="1"/>
        <v xml:space="preserve">  &lt;concept code='CHLDADOPT' codeSystem='2.16.840.1.113883.5.144' displayName='adopted child' level='2' type='L' concept_beschreibung='HL7:RoleCode' deutsch='Adoptivkind' hinweise='' relationships=''/&gt;</v>
      </c>
    </row>
    <row r="48" spans="1:13" ht="12" customHeight="1" x14ac:dyDescent="0.2">
      <c r="A48" s="67" t="s">
        <v>4786</v>
      </c>
      <c r="B48" s="135" t="s">
        <v>4610</v>
      </c>
      <c r="C48" s="135" t="s">
        <v>4679</v>
      </c>
      <c r="D48" s="136" t="s">
        <v>4749</v>
      </c>
      <c r="E48" s="136" t="s">
        <v>4749</v>
      </c>
      <c r="F48" s="21"/>
      <c r="G48" s="69" t="s">
        <v>4789</v>
      </c>
      <c r="H48" s="70" t="s">
        <v>4825</v>
      </c>
      <c r="I48" s="21"/>
      <c r="L48" s="19" t="str">
        <f t="shared" si="0"/>
        <v xml:space="preserve">  &lt;concept code='CHLDFOST' codeSystem='2.16.840.1.113883.5.145' displayName='foster child' level='2' type='L'/&gt;</v>
      </c>
      <c r="M48" s="19" t="str">
        <f t="shared" si="1"/>
        <v xml:space="preserve">  &lt;concept code='CHLDFOST' codeSystem='2.16.840.1.113883.5.145' displayName='foster child' level='2' type='L' concept_beschreibung='HL7:RoleCode' deutsch='Pflegekind' hinweise='' relationships=''/&gt;</v>
      </c>
    </row>
    <row r="49" spans="1:13" ht="12" customHeight="1" x14ac:dyDescent="0.2">
      <c r="A49" s="67" t="s">
        <v>4786</v>
      </c>
      <c r="B49" s="135" t="s">
        <v>4611</v>
      </c>
      <c r="C49" s="135" t="s">
        <v>4680</v>
      </c>
      <c r="D49" s="136" t="s">
        <v>4750</v>
      </c>
      <c r="E49" s="136" t="s">
        <v>4750</v>
      </c>
      <c r="F49" s="21"/>
      <c r="G49" s="69" t="s">
        <v>4789</v>
      </c>
      <c r="H49" s="70" t="s">
        <v>4826</v>
      </c>
      <c r="I49" s="21"/>
      <c r="L49" s="19" t="str">
        <f t="shared" si="0"/>
        <v xml:space="preserve">  &lt;concept code='CHLDINLAW' codeSystem='2.16.840.1.113883.5.146' displayName='child in-law' level='2' type='L'/&gt;</v>
      </c>
      <c r="M49" s="19" t="str">
        <f t="shared" si="1"/>
        <v xml:space="preserve">  &lt;concept code='CHLDINLAW' codeSystem='2.16.840.1.113883.5.146' displayName='child in-law' level='2' type='L' concept_beschreibung='HL7:RoleCode' deutsch='Schwiegerkind' hinweise='' relationships=''/&gt;</v>
      </c>
    </row>
    <row r="50" spans="1:13" ht="12" customHeight="1" x14ac:dyDescent="0.2">
      <c r="A50" s="67" t="s">
        <v>4786</v>
      </c>
      <c r="B50" s="135" t="s">
        <v>4612</v>
      </c>
      <c r="C50" s="135" t="s">
        <v>4681</v>
      </c>
      <c r="D50" s="136" t="s">
        <v>4751</v>
      </c>
      <c r="E50" s="136" t="s">
        <v>4751</v>
      </c>
      <c r="F50" s="21"/>
      <c r="G50" s="69" t="s">
        <v>4789</v>
      </c>
      <c r="H50" s="70" t="s">
        <v>4827</v>
      </c>
      <c r="I50" s="21"/>
      <c r="L50" s="19" t="str">
        <f t="shared" si="0"/>
        <v xml:space="preserve">  &lt;concept code='STPCHLD' codeSystem='2.16.840.1.113883.5.147' displayName='step child' level='2' type='L'/&gt;</v>
      </c>
      <c r="M50" s="19" t="str">
        <f t="shared" si="1"/>
        <v xml:space="preserve">  &lt;concept code='STPCHLD' codeSystem='2.16.840.1.113883.5.147' displayName='step child' level='2' type='L' concept_beschreibung='HL7:RoleCode' deutsch='Stiefkind' hinweise='' relationships=''/&gt;</v>
      </c>
    </row>
    <row r="51" spans="1:13" ht="12" customHeight="1" x14ac:dyDescent="0.2">
      <c r="A51" s="67" t="s">
        <v>4897</v>
      </c>
      <c r="B51" s="135" t="s">
        <v>4613</v>
      </c>
      <c r="C51" s="135" t="s">
        <v>4682</v>
      </c>
      <c r="D51" s="136" t="s">
        <v>4752</v>
      </c>
      <c r="E51" s="136" t="s">
        <v>4752</v>
      </c>
      <c r="F51" s="21"/>
      <c r="G51" s="69" t="s">
        <v>4789</v>
      </c>
      <c r="H51" s="70" t="s">
        <v>4828</v>
      </c>
      <c r="I51" s="21"/>
      <c r="L51" s="19" t="str">
        <f t="shared" si="0"/>
        <v xml:space="preserve">  &lt;concept code='DAUC' codeSystem='2.16.840.1.113883.5.148' displayName='Daughter' level='2' type='S'/&gt;</v>
      </c>
      <c r="M51" s="19" t="str">
        <f t="shared" si="1"/>
        <v xml:space="preserve">  &lt;concept code='DAUC' codeSystem='2.16.840.1.113883.5.148' displayName='Daughter' level='2' type='S' concept_beschreibung='HL7:RoleCode' deutsch='Tochter' hinweise='' relationships=''/&gt;</v>
      </c>
    </row>
    <row r="52" spans="1:13" ht="12" customHeight="1" x14ac:dyDescent="0.2">
      <c r="A52" s="67" t="s">
        <v>4896</v>
      </c>
      <c r="B52" s="137" t="s">
        <v>4614</v>
      </c>
      <c r="C52" s="137" t="s">
        <v>4683</v>
      </c>
      <c r="D52" s="138" t="s">
        <v>4753</v>
      </c>
      <c r="E52" s="138" t="s">
        <v>4753</v>
      </c>
      <c r="F52" s="21"/>
      <c r="G52" s="69" t="s">
        <v>4789</v>
      </c>
      <c r="H52" s="70" t="s">
        <v>4829</v>
      </c>
      <c r="I52" s="21"/>
      <c r="L52" s="19" t="str">
        <f t="shared" si="0"/>
        <v xml:space="preserve">  &lt;concept code='DAU' codeSystem='2.16.840.1.113883.5.149' displayName='natural daughter' level='3' type='L'/&gt;</v>
      </c>
      <c r="M52" s="19" t="str">
        <f t="shared" si="1"/>
        <v xml:space="preserve">  &lt;concept code='DAU' codeSystem='2.16.840.1.113883.5.149' displayName='natural daughter' level='3' type='L' concept_beschreibung='HL7:RoleCode' deutsch='leibliche Tochter' hinweise='' relationships=''/&gt;</v>
      </c>
    </row>
    <row r="53" spans="1:13" ht="12" customHeight="1" x14ac:dyDescent="0.2">
      <c r="A53" s="67" t="s">
        <v>4896</v>
      </c>
      <c r="B53" s="137" t="s">
        <v>4615</v>
      </c>
      <c r="C53" s="137" t="s">
        <v>4684</v>
      </c>
      <c r="D53" s="138" t="s">
        <v>4754</v>
      </c>
      <c r="E53" s="138" t="s">
        <v>4754</v>
      </c>
      <c r="F53" s="21"/>
      <c r="G53" s="69" t="s">
        <v>4789</v>
      </c>
      <c r="H53" s="70" t="s">
        <v>4830</v>
      </c>
      <c r="I53" s="21"/>
      <c r="L53" s="19" t="str">
        <f t="shared" si="0"/>
        <v xml:space="preserve">  &lt;concept code='DAUADOPT' codeSystem='2.16.840.1.113883.5.150' displayName='adopted daughter' level='3' type='L'/&gt;</v>
      </c>
      <c r="M53" s="19" t="str">
        <f t="shared" si="1"/>
        <v xml:space="preserve">  &lt;concept code='DAUADOPT' codeSystem='2.16.840.1.113883.5.150' displayName='adopted daughter' level='3' type='L' concept_beschreibung='HL7:RoleCode' deutsch='Adoptivtocher' hinweise='' relationships=''/&gt;</v>
      </c>
    </row>
    <row r="54" spans="1:13" ht="12" customHeight="1" x14ac:dyDescent="0.2">
      <c r="A54" s="67" t="s">
        <v>4896</v>
      </c>
      <c r="B54" s="137" t="s">
        <v>4616</v>
      </c>
      <c r="C54" s="137" t="s">
        <v>4685</v>
      </c>
      <c r="D54" s="138" t="s">
        <v>4755</v>
      </c>
      <c r="E54" s="138" t="s">
        <v>4755</v>
      </c>
      <c r="F54" s="21"/>
      <c r="G54" s="69" t="s">
        <v>4789</v>
      </c>
      <c r="H54" s="70" t="s">
        <v>4831</v>
      </c>
      <c r="I54" s="21"/>
      <c r="L54" s="19" t="str">
        <f t="shared" si="0"/>
        <v xml:space="preserve">  &lt;concept code='DAUFOST' codeSystem='2.16.840.1.113883.5.151' displayName='foster daughter' level='3' type='L'/&gt;</v>
      </c>
      <c r="M54" s="19" t="str">
        <f t="shared" si="1"/>
        <v xml:space="preserve">  &lt;concept code='DAUFOST' codeSystem='2.16.840.1.113883.5.151' displayName='foster daughter' level='3' type='L' concept_beschreibung='HL7:RoleCode' deutsch='Pflegetochter' hinweise='' relationships=''/&gt;</v>
      </c>
    </row>
    <row r="55" spans="1:13" ht="12" customHeight="1" x14ac:dyDescent="0.2">
      <c r="A55" s="67" t="s">
        <v>4896</v>
      </c>
      <c r="B55" s="137" t="s">
        <v>4617</v>
      </c>
      <c r="C55" s="137" t="s">
        <v>4686</v>
      </c>
      <c r="D55" s="138" t="s">
        <v>4756</v>
      </c>
      <c r="E55" s="138" t="s">
        <v>4756</v>
      </c>
      <c r="F55" s="21"/>
      <c r="G55" s="69" t="s">
        <v>4789</v>
      </c>
      <c r="H55" s="70" t="s">
        <v>4832</v>
      </c>
      <c r="I55" s="21"/>
      <c r="L55" s="19" t="str">
        <f t="shared" si="0"/>
        <v xml:space="preserve">  &lt;concept code='DAUINLAW' codeSystem='2.16.840.1.113883.5.152' displayName='daughter in-law' level='3' type='L'/&gt;</v>
      </c>
      <c r="M55" s="19" t="str">
        <f t="shared" si="1"/>
        <v xml:space="preserve">  &lt;concept code='DAUINLAW' codeSystem='2.16.840.1.113883.5.152' displayName='daughter in-law' level='3' type='L' concept_beschreibung='HL7:RoleCode' deutsch='Schwiegertochter' hinweise='' relationships=''/&gt;</v>
      </c>
    </row>
    <row r="56" spans="1:13" ht="12" customHeight="1" x14ac:dyDescent="0.2">
      <c r="A56" s="67" t="s">
        <v>4896</v>
      </c>
      <c r="B56" s="137" t="s">
        <v>4618</v>
      </c>
      <c r="C56" s="137" t="s">
        <v>4687</v>
      </c>
      <c r="D56" s="138" t="s">
        <v>4757</v>
      </c>
      <c r="E56" s="138" t="s">
        <v>4757</v>
      </c>
      <c r="F56" s="21"/>
      <c r="G56" s="69" t="s">
        <v>4789</v>
      </c>
      <c r="H56" s="70" t="s">
        <v>4833</v>
      </c>
      <c r="I56" s="21"/>
      <c r="L56" s="19" t="str">
        <f t="shared" si="0"/>
        <v xml:space="preserve">  &lt;concept code='STPDAU' codeSystem='2.16.840.1.113883.5.153' displayName='stepdaughter' level='3' type='L'/&gt;</v>
      </c>
      <c r="M56" s="19" t="str">
        <f t="shared" si="1"/>
        <v xml:space="preserve">  &lt;concept code='STPDAU' codeSystem='2.16.840.1.113883.5.153' displayName='stepdaughter' level='3' type='L' concept_beschreibung='HL7:RoleCode' deutsch='Stieftochter' hinweise='' relationships=''/&gt;</v>
      </c>
    </row>
    <row r="57" spans="1:13" ht="12" customHeight="1" x14ac:dyDescent="0.2">
      <c r="A57" s="67" t="s">
        <v>4897</v>
      </c>
      <c r="B57" s="135" t="s">
        <v>4619</v>
      </c>
      <c r="C57" s="135" t="s">
        <v>4688</v>
      </c>
      <c r="D57" s="136" t="s">
        <v>4758</v>
      </c>
      <c r="E57" s="136" t="s">
        <v>4758</v>
      </c>
      <c r="F57" s="21"/>
      <c r="G57" s="69" t="s">
        <v>4789</v>
      </c>
      <c r="H57" s="70" t="s">
        <v>4834</v>
      </c>
      <c r="I57" s="21"/>
      <c r="L57" s="19" t="str">
        <f t="shared" si="0"/>
        <v xml:space="preserve">  &lt;concept code='SONC' codeSystem='2.16.840.1.113883.5.154' displayName='son' level='2' type='S'/&gt;</v>
      </c>
      <c r="M57" s="19" t="str">
        <f t="shared" si="1"/>
        <v xml:space="preserve">  &lt;concept code='SONC' codeSystem='2.16.840.1.113883.5.154' displayName='son' level='2' type='S' concept_beschreibung='HL7:RoleCode' deutsch='Sohn' hinweise='' relationships=''/&gt;</v>
      </c>
    </row>
    <row r="58" spans="1:13" ht="12" customHeight="1" x14ac:dyDescent="0.2">
      <c r="A58" s="67" t="s">
        <v>4896</v>
      </c>
      <c r="B58" s="137" t="s">
        <v>4620</v>
      </c>
      <c r="C58" s="137" t="s">
        <v>4689</v>
      </c>
      <c r="D58" s="138" t="s">
        <v>4759</v>
      </c>
      <c r="E58" s="138" t="s">
        <v>4759</v>
      </c>
      <c r="F58" s="21"/>
      <c r="G58" s="69" t="s">
        <v>4789</v>
      </c>
      <c r="H58" s="70" t="s">
        <v>4835</v>
      </c>
      <c r="I58" s="21"/>
      <c r="L58" s="19" t="str">
        <f t="shared" si="0"/>
        <v xml:space="preserve">  &lt;concept code='SON' codeSystem='2.16.840.1.113883.5.155' displayName='natural son' level='3' type='L'/&gt;</v>
      </c>
      <c r="M58" s="19" t="str">
        <f t="shared" si="1"/>
        <v xml:space="preserve">  &lt;concept code='SON' codeSystem='2.16.840.1.113883.5.155' displayName='natural son' level='3' type='L' concept_beschreibung='HL7:RoleCode' deutsch='leiblicher Sohn' hinweise='' relationships=''/&gt;</v>
      </c>
    </row>
    <row r="59" spans="1:13" ht="12" customHeight="1" x14ac:dyDescent="0.2">
      <c r="A59" s="67" t="s">
        <v>4896</v>
      </c>
      <c r="B59" s="137" t="s">
        <v>4621</v>
      </c>
      <c r="C59" s="137" t="s">
        <v>4690</v>
      </c>
      <c r="D59" s="138" t="s">
        <v>4760</v>
      </c>
      <c r="E59" s="138" t="s">
        <v>4760</v>
      </c>
      <c r="F59" s="21"/>
      <c r="G59" s="69" t="s">
        <v>4789</v>
      </c>
      <c r="H59" s="70" t="s">
        <v>4836</v>
      </c>
      <c r="I59" s="21"/>
      <c r="L59" s="19" t="str">
        <f t="shared" si="0"/>
        <v xml:space="preserve">  &lt;concept code='SONADOPT' codeSystem='2.16.840.1.113883.5.156' displayName='adopted son' level='3' type='L'/&gt;</v>
      </c>
      <c r="M59" s="19" t="str">
        <f t="shared" si="1"/>
        <v xml:space="preserve">  &lt;concept code='SONADOPT' codeSystem='2.16.840.1.113883.5.156' displayName='adopted son' level='3' type='L' concept_beschreibung='HL7:RoleCode' deutsch='Adoptivsohn' hinweise='' relationships=''/&gt;</v>
      </c>
    </row>
    <row r="60" spans="1:13" ht="12" customHeight="1" x14ac:dyDescent="0.2">
      <c r="A60" s="67" t="s">
        <v>4896</v>
      </c>
      <c r="B60" s="137" t="s">
        <v>4622</v>
      </c>
      <c r="C60" s="137" t="s">
        <v>4691</v>
      </c>
      <c r="D60" s="138" t="s">
        <v>4761</v>
      </c>
      <c r="E60" s="138" t="s">
        <v>4761</v>
      </c>
      <c r="F60" s="21"/>
      <c r="G60" s="69" t="s">
        <v>4789</v>
      </c>
      <c r="H60" s="70" t="s">
        <v>4837</v>
      </c>
      <c r="I60" s="21"/>
      <c r="L60" s="19" t="str">
        <f t="shared" si="0"/>
        <v xml:space="preserve">  &lt;concept code='SONFOST' codeSystem='2.16.840.1.113883.5.157' displayName='foster son' level='3' type='L'/&gt;</v>
      </c>
      <c r="M60" s="19" t="str">
        <f t="shared" si="1"/>
        <v xml:space="preserve">  &lt;concept code='SONFOST' codeSystem='2.16.840.1.113883.5.157' displayName='foster son' level='3' type='L' concept_beschreibung='HL7:RoleCode' deutsch='Pflegesohn' hinweise='' relationships=''/&gt;</v>
      </c>
    </row>
    <row r="61" spans="1:13" ht="12" customHeight="1" x14ac:dyDescent="0.2">
      <c r="A61" s="67" t="s">
        <v>4896</v>
      </c>
      <c r="B61" s="137" t="s">
        <v>4623</v>
      </c>
      <c r="C61" s="137" t="s">
        <v>4692</v>
      </c>
      <c r="D61" s="138" t="s">
        <v>4762</v>
      </c>
      <c r="E61" s="138" t="s">
        <v>4762</v>
      </c>
      <c r="F61" s="21"/>
      <c r="G61" s="69" t="s">
        <v>4789</v>
      </c>
      <c r="H61" s="70" t="s">
        <v>4838</v>
      </c>
      <c r="I61" s="21"/>
      <c r="L61" s="19" t="str">
        <f t="shared" si="0"/>
        <v xml:space="preserve">  &lt;concept code='SONINLAW' codeSystem='2.16.840.1.113883.5.158' displayName='son in-law' level='3' type='L'/&gt;</v>
      </c>
      <c r="M61" s="19" t="str">
        <f t="shared" si="1"/>
        <v xml:space="preserve">  &lt;concept code='SONINLAW' codeSystem='2.16.840.1.113883.5.158' displayName='son in-law' level='3' type='L' concept_beschreibung='HL7:RoleCode' deutsch='Schwiegersohn' hinweise='' relationships=''/&gt;</v>
      </c>
    </row>
    <row r="62" spans="1:13" ht="12" customHeight="1" x14ac:dyDescent="0.2">
      <c r="A62" s="67" t="s">
        <v>4896</v>
      </c>
      <c r="B62" s="137" t="s">
        <v>4624</v>
      </c>
      <c r="C62" s="137" t="s">
        <v>4693</v>
      </c>
      <c r="D62" s="138" t="s">
        <v>4763</v>
      </c>
      <c r="E62" s="138" t="s">
        <v>4763</v>
      </c>
      <c r="F62" s="21"/>
      <c r="G62" s="69" t="s">
        <v>4789</v>
      </c>
      <c r="H62" s="70" t="s">
        <v>4839</v>
      </c>
      <c r="I62" s="21"/>
      <c r="L62" s="19" t="str">
        <f t="shared" si="0"/>
        <v xml:space="preserve">  &lt;concept code='STPSON' codeSystem='2.16.840.1.113883.5.159' displayName='stepson' level='3' type='L'/&gt;</v>
      </c>
      <c r="M62" s="19" t="str">
        <f t="shared" si="1"/>
        <v xml:space="preserve">  &lt;concept code='STPSON' codeSystem='2.16.840.1.113883.5.159' displayName='stepson' level='3' type='L' concept_beschreibung='HL7:RoleCode' deutsch='Stiefsohn' hinweise='' relationships=''/&gt;</v>
      </c>
    </row>
    <row r="63" spans="1:13" ht="12" customHeight="1" x14ac:dyDescent="0.2">
      <c r="A63" s="67" t="s">
        <v>4785</v>
      </c>
      <c r="B63" s="83" t="s">
        <v>4625</v>
      </c>
      <c r="C63" s="83" t="s">
        <v>4694</v>
      </c>
      <c r="D63" s="104" t="s">
        <v>4764</v>
      </c>
      <c r="E63" s="104" t="s">
        <v>4764</v>
      </c>
      <c r="F63" s="21"/>
      <c r="G63" s="69" t="s">
        <v>4789</v>
      </c>
      <c r="H63" s="70" t="s">
        <v>4840</v>
      </c>
      <c r="I63" s="21"/>
      <c r="L63" s="19" t="str">
        <f t="shared" si="0"/>
        <v xml:space="preserve">  &lt;concept code='GRPRN' codeSystem='2.16.840.1.113883.5.160' displayName='Grandparent' level='1' type='S'/&gt;</v>
      </c>
      <c r="M63" s="19" t="str">
        <f t="shared" si="1"/>
        <v xml:space="preserve">  &lt;concept code='GRPRN' codeSystem='2.16.840.1.113883.5.160' displayName='Grandparent' level='1' type='S' concept_beschreibung='HL7:RoleCode' deutsch='Großelternteil' hinweise='' relationships=''/&gt;</v>
      </c>
    </row>
    <row r="64" spans="1:13" ht="12" customHeight="1" x14ac:dyDescent="0.2">
      <c r="A64" s="67" t="s">
        <v>4786</v>
      </c>
      <c r="B64" s="135" t="s">
        <v>4626</v>
      </c>
      <c r="C64" s="135" t="s">
        <v>4695</v>
      </c>
      <c r="D64" s="136" t="s">
        <v>4765</v>
      </c>
      <c r="E64" s="136" t="s">
        <v>4765</v>
      </c>
      <c r="F64" s="21"/>
      <c r="G64" s="69" t="s">
        <v>4789</v>
      </c>
      <c r="H64" s="70" t="s">
        <v>4841</v>
      </c>
      <c r="I64" s="21"/>
      <c r="L64" s="19" t="str">
        <f t="shared" si="0"/>
        <v xml:space="preserve">  &lt;concept code='GRFTH' codeSystem='2.16.840.1.113883.5.161' displayName='Grandfather' level='2' type='L'/&gt;</v>
      </c>
      <c r="M64" s="19" t="str">
        <f t="shared" si="1"/>
        <v xml:space="preserve">  &lt;concept code='GRFTH' codeSystem='2.16.840.1.113883.5.161' displayName='Grandfather' level='2' type='L' concept_beschreibung='HL7:RoleCode' deutsch='Großvater' hinweise='' relationships=''/&gt;</v>
      </c>
    </row>
    <row r="65" spans="1:13" ht="12" customHeight="1" x14ac:dyDescent="0.2">
      <c r="A65" s="67" t="s">
        <v>4786</v>
      </c>
      <c r="B65" s="135" t="s">
        <v>4627</v>
      </c>
      <c r="C65" s="135" t="s">
        <v>4696</v>
      </c>
      <c r="D65" s="136" t="s">
        <v>4766</v>
      </c>
      <c r="E65" s="136" t="s">
        <v>4766</v>
      </c>
      <c r="F65" s="21"/>
      <c r="G65" s="69" t="s">
        <v>4789</v>
      </c>
      <c r="H65" s="70" t="s">
        <v>4842</v>
      </c>
      <c r="I65" s="21"/>
      <c r="L65" s="19" t="str">
        <f t="shared" si="0"/>
        <v xml:space="preserve">  &lt;concept code='GRMTH' codeSystem='2.16.840.1.113883.5.162' displayName='Grandmother' level='2' type='L'/&gt;</v>
      </c>
      <c r="M65" s="19" t="str">
        <f t="shared" si="1"/>
        <v xml:space="preserve">  &lt;concept code='GRMTH' codeSystem='2.16.840.1.113883.5.162' displayName='Grandmother' level='2' type='L' concept_beschreibung='HL7:RoleCode' deutsch='Großmutter' hinweise='' relationships=''/&gt;</v>
      </c>
    </row>
    <row r="66" spans="1:13" ht="12" customHeight="1" x14ac:dyDescent="0.2">
      <c r="A66" s="67" t="s">
        <v>4785</v>
      </c>
      <c r="B66" s="83" t="s">
        <v>4628</v>
      </c>
      <c r="C66" s="83" t="s">
        <v>4697</v>
      </c>
      <c r="D66" s="104" t="s">
        <v>4767</v>
      </c>
      <c r="E66" s="104" t="s">
        <v>4767</v>
      </c>
      <c r="F66" s="21"/>
      <c r="G66" s="69" t="s">
        <v>4789</v>
      </c>
      <c r="H66" s="70" t="s">
        <v>4843</v>
      </c>
      <c r="I66" s="21"/>
      <c r="L66" s="19" t="str">
        <f t="shared" si="0"/>
        <v xml:space="preserve">  &lt;concept code='GGRPRN' codeSystem='2.16.840.1.113883.5.163' displayName='great grandparent' level='1' type='S'/&gt;</v>
      </c>
      <c r="M66" s="19" t="str">
        <f t="shared" si="1"/>
        <v xml:space="preserve">  &lt;concept code='GGRPRN' codeSystem='2.16.840.1.113883.5.163' displayName='great grandparent' level='1' type='S' concept_beschreibung='HL7:RoleCode' deutsch='Urgroßelternteil' hinweise='' relationships=''/&gt;</v>
      </c>
    </row>
    <row r="67" spans="1:13" ht="12" customHeight="1" x14ac:dyDescent="0.2">
      <c r="A67" s="67" t="s">
        <v>4786</v>
      </c>
      <c r="B67" s="135" t="s">
        <v>4629</v>
      </c>
      <c r="C67" s="135" t="s">
        <v>4698</v>
      </c>
      <c r="D67" s="136" t="s">
        <v>4768</v>
      </c>
      <c r="E67" s="136" t="s">
        <v>4768</v>
      </c>
      <c r="F67" s="21"/>
      <c r="G67" s="69" t="s">
        <v>4789</v>
      </c>
      <c r="H67" s="70" t="s">
        <v>4844</v>
      </c>
      <c r="I67" s="21"/>
      <c r="L67" s="19" t="str">
        <f t="shared" si="0"/>
        <v xml:space="preserve">  &lt;concept code='GGRFTH' codeSystem='2.16.840.1.113883.5.164' displayName='great grandfather' level='2' type='L'/&gt;</v>
      </c>
      <c r="M67" s="19" t="str">
        <f t="shared" si="1"/>
        <v xml:space="preserve">  &lt;concept code='GGRFTH' codeSystem='2.16.840.1.113883.5.164' displayName='great grandfather' level='2' type='L' concept_beschreibung='HL7:RoleCode' deutsch='Urgroßvater' hinweise='' relationships=''/&gt;</v>
      </c>
    </row>
    <row r="68" spans="1:13" ht="12" customHeight="1" x14ac:dyDescent="0.2">
      <c r="A68" s="67" t="s">
        <v>4786</v>
      </c>
      <c r="B68" s="135" t="s">
        <v>4630</v>
      </c>
      <c r="C68" s="135" t="s">
        <v>4699</v>
      </c>
      <c r="D68" s="136" t="s">
        <v>4769</v>
      </c>
      <c r="E68" s="136" t="s">
        <v>4769</v>
      </c>
      <c r="F68" s="21"/>
      <c r="G68" s="69" t="s">
        <v>4789</v>
      </c>
      <c r="H68" s="70" t="s">
        <v>4845</v>
      </c>
      <c r="I68" s="21"/>
      <c r="L68" s="19" t="str">
        <f t="shared" si="0"/>
        <v xml:space="preserve">  &lt;concept code='GGRMTH' codeSystem='2.16.840.1.113883.5.165' displayName='great grandmother' level='2' type='L'/&gt;</v>
      </c>
      <c r="M68" s="19" t="str">
        <f t="shared" si="1"/>
        <v xml:space="preserve">  &lt;concept code='GGRMTH' codeSystem='2.16.840.1.113883.5.165' displayName='great grandmother' level='2' type='L' concept_beschreibung='HL7:RoleCode' deutsch='Urgroßmutter' hinweise='' relationships=''/&gt;</v>
      </c>
    </row>
    <row r="69" spans="1:13" ht="12" customHeight="1" x14ac:dyDescent="0.2">
      <c r="A69" s="67" t="s">
        <v>4785</v>
      </c>
      <c r="B69" s="83" t="s">
        <v>4631</v>
      </c>
      <c r="C69" s="83" t="s">
        <v>4700</v>
      </c>
      <c r="D69" s="104" t="s">
        <v>4770</v>
      </c>
      <c r="E69" s="104" t="s">
        <v>4770</v>
      </c>
      <c r="F69" s="21"/>
      <c r="G69" s="69" t="s">
        <v>4789</v>
      </c>
      <c r="H69" s="70" t="s">
        <v>4846</v>
      </c>
      <c r="I69" s="21"/>
      <c r="L69" s="19" t="str">
        <f t="shared" si="0"/>
        <v xml:space="preserve">  &lt;concept code='GRNDCHILD' codeSystem='2.16.840.1.113883.5.166' displayName='grandchild' level='1' type='S'/&gt;</v>
      </c>
      <c r="M69" s="19" t="str">
        <f t="shared" si="1"/>
        <v xml:space="preserve">  &lt;concept code='GRNDCHILD' codeSystem='2.16.840.1.113883.5.166' displayName='grandchild' level='1' type='S' concept_beschreibung='HL7:RoleCode' deutsch='Enkelkind' hinweise='' relationships=''/&gt;</v>
      </c>
    </row>
    <row r="70" spans="1:13" ht="12" customHeight="1" x14ac:dyDescent="0.2">
      <c r="A70" s="67" t="s">
        <v>4786</v>
      </c>
      <c r="B70" s="135" t="s">
        <v>4632</v>
      </c>
      <c r="C70" s="135" t="s">
        <v>4701</v>
      </c>
      <c r="D70" s="136" t="s">
        <v>4771</v>
      </c>
      <c r="E70" s="136" t="s">
        <v>4771</v>
      </c>
      <c r="F70" s="21"/>
      <c r="G70" s="69" t="s">
        <v>4789</v>
      </c>
      <c r="H70" s="70" t="s">
        <v>4847</v>
      </c>
      <c r="I70" s="21"/>
      <c r="L70" s="19" t="str">
        <f t="shared" si="0"/>
        <v xml:space="preserve">  &lt;concept code='GRNDDAU' codeSystem='2.16.840.1.113883.5.167' displayName='granddaughter' level='2' type='L'/&gt;</v>
      </c>
      <c r="M70" s="19" t="str">
        <f t="shared" si="1"/>
        <v xml:space="preserve">  &lt;concept code='GRNDDAU' codeSystem='2.16.840.1.113883.5.167' displayName='granddaughter' level='2' type='L' concept_beschreibung='HL7:RoleCode' deutsch='Enkeltochter' hinweise='' relationships=''/&gt;</v>
      </c>
    </row>
    <row r="71" spans="1:13" ht="12" customHeight="1" x14ac:dyDescent="0.2">
      <c r="A71" s="67" t="s">
        <v>4786</v>
      </c>
      <c r="B71" s="135" t="s">
        <v>4633</v>
      </c>
      <c r="C71" s="135" t="s">
        <v>4702</v>
      </c>
      <c r="D71" s="136" t="s">
        <v>4772</v>
      </c>
      <c r="E71" s="136" t="s">
        <v>4772</v>
      </c>
      <c r="F71" s="21"/>
      <c r="G71" s="69" t="s">
        <v>4789</v>
      </c>
      <c r="H71" s="70" t="s">
        <v>4848</v>
      </c>
      <c r="I71" s="21"/>
      <c r="L71" s="19" t="str">
        <f t="shared" si="0"/>
        <v xml:space="preserve">  &lt;concept code='GRNDSON' codeSystem='2.16.840.1.113883.5.168' displayName='grandson' level='2' type='L'/&gt;</v>
      </c>
      <c r="M71" s="19" t="str">
        <f t="shared" si="1"/>
        <v xml:space="preserve">  &lt;concept code='GRNDSON' codeSystem='2.16.840.1.113883.5.168' displayName='grandson' level='2' type='L' concept_beschreibung='HL7:RoleCode' deutsch='Enkelsohn' hinweise='' relationships=''/&gt;</v>
      </c>
    </row>
    <row r="72" spans="1:13" ht="12" customHeight="1" x14ac:dyDescent="0.2">
      <c r="A72" s="67" t="s">
        <v>18</v>
      </c>
      <c r="B72" s="83" t="s">
        <v>4634</v>
      </c>
      <c r="C72" s="83" t="s">
        <v>4703</v>
      </c>
      <c r="D72" s="104" t="s">
        <v>4773</v>
      </c>
      <c r="E72" s="104" t="s">
        <v>4773</v>
      </c>
      <c r="F72" s="21"/>
      <c r="G72" s="69" t="s">
        <v>4789</v>
      </c>
      <c r="H72" s="70" t="s">
        <v>4849</v>
      </c>
      <c r="I72" s="21"/>
      <c r="L72" s="19" t="str">
        <f t="shared" si="0"/>
        <v xml:space="preserve">  &lt;concept code='AUNT' codeSystem='2.16.840.1.113883.5.169' displayName='aunt' level='1' type='L'/&gt;</v>
      </c>
      <c r="M72" s="19" t="str">
        <f t="shared" si="1"/>
        <v xml:space="preserve">  &lt;concept code='AUNT' codeSystem='2.16.840.1.113883.5.169' displayName='aunt' level='1' type='L' concept_beschreibung='HL7:RoleCode' deutsch='Tante' hinweise='' relationships=''/&gt;</v>
      </c>
    </row>
    <row r="73" spans="1:13" ht="12" customHeight="1" x14ac:dyDescent="0.2">
      <c r="A73" s="67" t="s">
        <v>18</v>
      </c>
      <c r="B73" s="83" t="s">
        <v>4635</v>
      </c>
      <c r="C73" s="83" t="s">
        <v>4704</v>
      </c>
      <c r="D73" s="104" t="s">
        <v>4774</v>
      </c>
      <c r="E73" s="104" t="s">
        <v>4774</v>
      </c>
      <c r="F73" s="21"/>
      <c r="G73" s="69" t="s">
        <v>4789</v>
      </c>
      <c r="H73" s="70" t="s">
        <v>4850</v>
      </c>
      <c r="I73" s="21"/>
      <c r="L73" s="19" t="str">
        <f t="shared" si="0"/>
        <v xml:space="preserve">  &lt;concept code='UNCLE' codeSystem='2.16.840.1.113883.5.170' displayName='uncle' level='1' type='L'/&gt;</v>
      </c>
      <c r="M73" s="19" t="str">
        <f t="shared" si="1"/>
        <v xml:space="preserve">  &lt;concept code='UNCLE' codeSystem='2.16.840.1.113883.5.170' displayName='uncle' level='1' type='L' concept_beschreibung='HL7:RoleCode' deutsch='Onkel' hinweise='' relationships=''/&gt;</v>
      </c>
    </row>
    <row r="74" spans="1:13" ht="12" customHeight="1" x14ac:dyDescent="0.2">
      <c r="A74" s="67" t="s">
        <v>18</v>
      </c>
      <c r="B74" s="83" t="s">
        <v>4636</v>
      </c>
      <c r="C74" s="83" t="s">
        <v>4705</v>
      </c>
      <c r="D74" s="104" t="s">
        <v>4775</v>
      </c>
      <c r="E74" s="104" t="s">
        <v>4775</v>
      </c>
      <c r="F74" s="21"/>
      <c r="G74" s="69" t="s">
        <v>4789</v>
      </c>
      <c r="H74" s="70" t="s">
        <v>4851</v>
      </c>
      <c r="I74" s="21"/>
      <c r="L74" s="19" t="str">
        <f t="shared" si="0"/>
        <v xml:space="preserve">  &lt;concept code='NIENEPH' codeSystem='2.16.840.1.113883.5.171' displayName='niece/nephew' level='1' type='L'/&gt;</v>
      </c>
      <c r="M74" s="19" t="str">
        <f t="shared" si="1"/>
        <v xml:space="preserve">  &lt;concept code='NIENEPH' codeSystem='2.16.840.1.113883.5.171' displayName='niece/nephew' level='1' type='L' concept_beschreibung='HL7:RoleCode' deutsch='Nichte/Neffe' hinweise='' relationships=''/&gt;</v>
      </c>
    </row>
    <row r="75" spans="1:13" ht="12" customHeight="1" x14ac:dyDescent="0.2">
      <c r="A75" s="67" t="s">
        <v>18</v>
      </c>
      <c r="B75" s="83" t="s">
        <v>4637</v>
      </c>
      <c r="C75" s="83" t="s">
        <v>4706</v>
      </c>
      <c r="D75" s="104" t="s">
        <v>4776</v>
      </c>
      <c r="E75" s="104" t="s">
        <v>4776</v>
      </c>
      <c r="F75" s="21"/>
      <c r="G75" s="69" t="s">
        <v>4789</v>
      </c>
      <c r="H75" s="70" t="s">
        <v>4852</v>
      </c>
      <c r="I75" s="21"/>
      <c r="L75" s="19" t="str">
        <f>CONCATENATE("  &lt;concept code='",B75,"' codeSystem='",H75,"' displayName='",C75,"' level='",LEFT(A75,SEARCH("-",A75)-1),"' type='",TRIM(RIGHT(A75,LEN(A75)-SEARCH("-",A75))),"'/&gt;")</f>
        <v xml:space="preserve">  &lt;concept code='COUSN' codeSystem='2.16.840.1.113883.5.172' displayName='cousin' level='1' type='L'/&gt;</v>
      </c>
      <c r="M75" s="19" t="str">
        <f>CONCATENATE("  &lt;concept code='",B75,"' codeSystem='",$H75,"' displayName='",C75,"' level='",LEFT(A75,SEARCH("-",A75)-1),"' type='",TRIM(RIGHT(A75,LEN(A75)-SEARCH("-",A75))),"' concept_beschreibung='",G75,"' deutsch='",E75,"' hinweise='",F75,"' relationships='",I75,"'/&gt;")</f>
        <v xml:space="preserve">  &lt;concept code='COUSN' codeSystem='2.16.840.1.113883.5.172' displayName='cousin' level='1' type='L' concept_beschreibung='HL7:RoleCode' deutsch='Cousine/Cousin' hinweise='' relationships=''/&gt;</v>
      </c>
    </row>
    <row r="76" spans="1:13" ht="12" customHeight="1" x14ac:dyDescent="0.2">
      <c r="A76" s="67" t="s">
        <v>48</v>
      </c>
      <c r="B76" s="68" t="s">
        <v>4638</v>
      </c>
      <c r="C76" s="68" t="s">
        <v>4707</v>
      </c>
      <c r="D76" s="20" t="s">
        <v>4777</v>
      </c>
      <c r="E76" s="20" t="s">
        <v>4777</v>
      </c>
      <c r="F76" s="21"/>
      <c r="G76" s="69" t="s">
        <v>4789</v>
      </c>
      <c r="H76" s="70" t="s">
        <v>4853</v>
      </c>
      <c r="I76" s="21"/>
      <c r="L76" s="19" t="str">
        <f t="shared" si="0"/>
        <v xml:space="preserve">  &lt;concept code='FRND' codeSystem='2.16.840.1.113883.5.173' displayName='unrelated friend' level='0' type='L'/&gt;</v>
      </c>
      <c r="M76" s="19" t="str">
        <f t="shared" si="1"/>
        <v xml:space="preserve">  &lt;concept code='FRND' codeSystem='2.16.840.1.113883.5.173' displayName='unrelated friend' level='0' type='L' concept_beschreibung='HL7:RoleCode' deutsch='Bekannte/Bekannter' hinweise='' relationships=''/&gt;</v>
      </c>
    </row>
    <row r="77" spans="1:13" ht="12" customHeight="1" x14ac:dyDescent="0.2">
      <c r="A77" s="67" t="s">
        <v>48</v>
      </c>
      <c r="B77" s="68" t="s">
        <v>4639</v>
      </c>
      <c r="C77" s="68" t="s">
        <v>4708</v>
      </c>
      <c r="D77" s="20" t="s">
        <v>4778</v>
      </c>
      <c r="E77" s="20" t="s">
        <v>4778</v>
      </c>
      <c r="F77" s="21"/>
      <c r="G77" s="69" t="s">
        <v>4789</v>
      </c>
      <c r="H77" s="70" t="s">
        <v>4854</v>
      </c>
      <c r="I77" s="21"/>
      <c r="L77" s="19" t="str">
        <f t="shared" si="0"/>
        <v xml:space="preserve">  &lt;concept code='SIGOTHR' codeSystem='2.16.840.1.113883.5.174' displayName='significant other' level='0' type='L'/&gt;</v>
      </c>
      <c r="M77" s="19" t="str">
        <f t="shared" si="1"/>
        <v xml:space="preserve">  &lt;concept code='SIGOTHR' codeSystem='2.16.840.1.113883.5.174' displayName='significant other' level='0' type='L' concept_beschreibung='HL7:RoleCode' deutsch='wichtige Bezugsperson (z.B. Lebensgefährte)' hinweise='' relationships=''/&gt;</v>
      </c>
    </row>
    <row r="78" spans="1:13" ht="12" customHeight="1" x14ac:dyDescent="0.2">
      <c r="A78" s="67" t="s">
        <v>48</v>
      </c>
      <c r="B78" s="68" t="s">
        <v>4640</v>
      </c>
      <c r="C78" s="68" t="s">
        <v>4709</v>
      </c>
      <c r="D78" s="20" t="s">
        <v>4779</v>
      </c>
      <c r="E78" s="20" t="s">
        <v>4779</v>
      </c>
      <c r="F78" s="21"/>
      <c r="G78" s="69" t="s">
        <v>4789</v>
      </c>
      <c r="H78" s="70" t="s">
        <v>4855</v>
      </c>
      <c r="I78" s="21"/>
      <c r="L78" s="19" t="str">
        <f t="shared" si="0"/>
        <v xml:space="preserve">  &lt;concept code='ROOM' codeSystem='2.16.840.1.113883.5.175' displayName='Roommate' level='0' type='L'/&gt;</v>
      </c>
      <c r="M78" s="19" t="str">
        <f t="shared" si="1"/>
        <v xml:space="preserve">  &lt;concept code='ROOM' codeSystem='2.16.840.1.113883.5.175' displayName='Roommate' level='0' type='L' concept_beschreibung='HL7:RoleCode' deutsch='MitbewohnerIn' hinweise='' relationships=''/&gt;</v>
      </c>
    </row>
    <row r="79" spans="1:13" ht="12" customHeight="1" x14ac:dyDescent="0.2">
      <c r="A79" s="67" t="s">
        <v>48</v>
      </c>
      <c r="B79" s="68" t="s">
        <v>4641</v>
      </c>
      <c r="C79" s="68" t="s">
        <v>4710</v>
      </c>
      <c r="D79" s="20" t="s">
        <v>4780</v>
      </c>
      <c r="E79" s="20" t="s">
        <v>4780</v>
      </c>
      <c r="F79" s="21"/>
      <c r="G79" s="69" t="s">
        <v>4789</v>
      </c>
      <c r="H79" s="70" t="s">
        <v>4856</v>
      </c>
      <c r="I79" s="21"/>
      <c r="L79" s="19" t="str">
        <f t="shared" ref="L79:L83" si="2">CONCATENATE("  &lt;concept code='",B79,"' codeSystem='",H79,"' displayName='",C79,"' level='",LEFT(A79,SEARCH("-",A79)-1),"' type='",TRIM(RIGHT(A79,LEN(A79)-SEARCH("-",A79))),"'/&gt;")</f>
        <v xml:space="preserve">  &lt;concept code='DOMPART' codeSystem='2.16.840.1.113883.5.176' displayName='domestic partner' level='0' type='L'/&gt;</v>
      </c>
      <c r="M79" s="19" t="str">
        <f t="shared" ref="M79:M83" si="3">CONCATENATE("  &lt;concept code='",B79,"' codeSystem='",$H79,"' displayName='",C79,"' level='",LEFT(A79,SEARCH("-",A79)-1),"' type='",TRIM(RIGHT(A79,LEN(A79)-SEARCH("-",A79))),"' concept_beschreibung='",G79,"' deutsch='",E79,"' hinweise='",F79,"' relationships='",I79,"'/&gt;")</f>
        <v xml:space="preserve">  &lt;concept code='DOMPART' codeSystem='2.16.840.1.113883.5.176' displayName='domestic partner' level='0' type='L' concept_beschreibung='HL7:RoleCode' deutsch='LebenspartnerIn' hinweise='' relationships=''/&gt;</v>
      </c>
    </row>
    <row r="80" spans="1:13" ht="12" customHeight="1" x14ac:dyDescent="0.2">
      <c r="A80" s="67" t="s">
        <v>48</v>
      </c>
      <c r="B80" s="68" t="s">
        <v>4642</v>
      </c>
      <c r="C80" s="68" t="s">
        <v>4711</v>
      </c>
      <c r="D80" s="20" t="s">
        <v>4781</v>
      </c>
      <c r="E80" s="20" t="s">
        <v>4781</v>
      </c>
      <c r="F80" s="21"/>
      <c r="G80" s="69" t="s">
        <v>4789</v>
      </c>
      <c r="H80" s="70" t="s">
        <v>4857</v>
      </c>
      <c r="I80" s="21"/>
      <c r="L80" s="19" t="str">
        <f t="shared" si="2"/>
        <v xml:space="preserve">  &lt;concept code='NBOR' codeSystem='2.16.840.1.113883.5.177' displayName='neighbor' level='0' type='L'/&gt;</v>
      </c>
      <c r="M80" s="19" t="str">
        <f t="shared" si="3"/>
        <v xml:space="preserve">  &lt;concept code='NBOR' codeSystem='2.16.840.1.113883.5.177' displayName='neighbor' level='0' type='L' concept_beschreibung='HL7:RoleCode' deutsch='NachbarIn' hinweise='' relationships=''/&gt;</v>
      </c>
    </row>
    <row r="81" spans="1:13" ht="12" customHeight="1" x14ac:dyDescent="0.2">
      <c r="A81" s="67" t="s">
        <v>48</v>
      </c>
      <c r="B81" s="68" t="s">
        <v>4643</v>
      </c>
      <c r="C81" s="68" t="s">
        <v>4712</v>
      </c>
      <c r="D81" s="20" t="s">
        <v>4782</v>
      </c>
      <c r="E81" s="20" t="s">
        <v>4782</v>
      </c>
      <c r="F81" s="21"/>
      <c r="G81" s="69" t="s">
        <v>4789</v>
      </c>
      <c r="H81" s="70" t="s">
        <v>4858</v>
      </c>
      <c r="I81" s="21"/>
      <c r="L81" s="19" t="str">
        <f t="shared" si="2"/>
        <v xml:space="preserve">  &lt;concept code='SPON' codeSystem='2.16.840.1.113883.5.178' displayName='sponsored dependent' level='0' type='L'/&gt;</v>
      </c>
      <c r="M81" s="19" t="str">
        <f t="shared" si="3"/>
        <v xml:space="preserve">  &lt;concept code='SPON' codeSystem='2.16.840.1.113883.5.178' displayName='sponsored dependent' level='0' type='L' concept_beschreibung='HL7:RoleCode' deutsch='Pflegeperson' hinweise='' relationships=''/&gt;</v>
      </c>
    </row>
    <row r="82" spans="1:13" ht="12" customHeight="1" x14ac:dyDescent="0.2">
      <c r="A82" s="67" t="s">
        <v>48</v>
      </c>
      <c r="B82" s="68" t="s">
        <v>4644</v>
      </c>
      <c r="C82" s="68" t="s">
        <v>4713</v>
      </c>
      <c r="D82" s="20" t="s">
        <v>4783</v>
      </c>
      <c r="E82" s="20" t="s">
        <v>4783</v>
      </c>
      <c r="F82" s="21"/>
      <c r="G82" s="69" t="s">
        <v>4789</v>
      </c>
      <c r="H82" s="70" t="s">
        <v>4859</v>
      </c>
      <c r="I82" s="21"/>
      <c r="L82" s="19" t="str">
        <f t="shared" si="2"/>
        <v xml:space="preserve">  &lt;concept code='GUARD' codeSystem='2.16.840.1.113883.5.179' displayName='guardian' level='0' type='L'/&gt;</v>
      </c>
      <c r="M82" s="19" t="str">
        <f t="shared" si="3"/>
        <v xml:space="preserve">  &lt;concept code='GUARD' codeSystem='2.16.840.1.113883.5.179' displayName='guardian' level='0' type='L' concept_beschreibung='HL7:RoleCode' deutsch='SachwalterIn' hinweise='' relationships=''/&gt;</v>
      </c>
    </row>
    <row r="83" spans="1:13" s="118" customFormat="1" ht="12" customHeight="1" x14ac:dyDescent="0.2">
      <c r="A83" s="114" t="s">
        <v>48</v>
      </c>
      <c r="B83" s="115" t="s">
        <v>4787</v>
      </c>
      <c r="C83" s="115" t="s">
        <v>4714</v>
      </c>
      <c r="D83" s="116" t="s">
        <v>4784</v>
      </c>
      <c r="E83" s="116" t="s">
        <v>4784</v>
      </c>
      <c r="F83" s="117"/>
      <c r="G83" s="69" t="s">
        <v>4789</v>
      </c>
      <c r="H83" s="70" t="s">
        <v>4860</v>
      </c>
      <c r="I83" s="21"/>
      <c r="J83" s="4"/>
      <c r="K83" s="4"/>
      <c r="L83" s="19" t="str">
        <f t="shared" si="2"/>
        <v xml:space="preserve">  &lt;concept code='SELF' codeSystem='2.16.840.1.113883.5.180' displayName='self' level='0' type='L'/&gt;</v>
      </c>
      <c r="M83" s="19" t="str">
        <f t="shared" si="3"/>
        <v xml:space="preserve">  &lt;concept code='SELF' codeSystem='2.16.840.1.113883.5.180' displayName='self' level='0' type='L' concept_beschreibung='HL7:RoleCode' deutsch='Patient selbst' hinweise='' relationships=''/&gt;</v>
      </c>
    </row>
  </sheetData>
  <autoFilter ref="A13:H83"/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1"/>
  <headerFooter>
    <oddFooter>&amp;L&amp;F&amp;C&amp;A&amp;RSeite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tabColor theme="6" tint="-0.249977111117893"/>
  </sheetPr>
  <dimension ref="A1:M25"/>
  <sheetViews>
    <sheetView zoomScale="115" zoomScaleNormal="115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25" customWidth="1"/>
    <col min="3" max="3" width="38.28515625" style="4" customWidth="1"/>
    <col min="4" max="4" width="24.7109375" style="4" customWidth="1"/>
    <col min="5" max="5" width="58.5703125" style="4" customWidth="1"/>
    <col min="6" max="6" width="28.28515625" style="4" customWidth="1"/>
    <col min="7" max="7" width="22" style="4" customWidth="1"/>
    <col min="8" max="8" width="33.28515625" style="4" customWidth="1"/>
    <col min="9" max="9" width="17.28515625" style="4" customWidth="1"/>
    <col min="10" max="11" width="11.42578125" style="4"/>
    <col min="12" max="12" width="101.42578125" style="5" hidden="1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49</v>
      </c>
      <c r="C1" s="2"/>
      <c r="D1" s="3"/>
    </row>
    <row r="2" spans="1:13" x14ac:dyDescent="0.2">
      <c r="A2" s="6" t="s">
        <v>0</v>
      </c>
      <c r="B2" s="22" t="s">
        <v>50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 t="s">
        <v>577</v>
      </c>
      <c r="C4" s="144"/>
      <c r="D4" s="145"/>
    </row>
    <row r="5" spans="1:13" x14ac:dyDescent="0.2">
      <c r="A5" s="11" t="s">
        <v>3</v>
      </c>
      <c r="B5" s="143" t="s">
        <v>578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51</v>
      </c>
      <c r="C10" s="141"/>
      <c r="D10" s="142"/>
    </row>
    <row r="11" spans="1:13" ht="25.5" customHeight="1" x14ac:dyDescent="0.2">
      <c r="A11" s="16" t="s">
        <v>8</v>
      </c>
      <c r="B11" s="140" t="s">
        <v>52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" x14ac:dyDescent="0.2">
      <c r="A13" s="42" t="s">
        <v>11</v>
      </c>
      <c r="B13" s="43" t="s">
        <v>12</v>
      </c>
      <c r="C13" s="42" t="s">
        <v>13</v>
      </c>
      <c r="D13" s="18" t="s">
        <v>22</v>
      </c>
      <c r="E13" s="18" t="s">
        <v>14</v>
      </c>
      <c r="F13" s="18" t="s">
        <v>15</v>
      </c>
      <c r="G13" s="18" t="s">
        <v>2</v>
      </c>
      <c r="H13" s="18" t="s">
        <v>3</v>
      </c>
      <c r="I13" s="18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name='ELGA_AbsentOrUnknownAllergies' displayName='ELGA_AbsentOrUnknownAllergies' effectiveDate='1900-01-00' id='1.2.40.0.34.10.178'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name='ELGA_AbsentOrUnknownAllergies' displayName='ELGA_AbsentOrUnknownAllergies'  effectiveDate='1900-01-00' id='1.2.40.0.34.10.178' statusCode='final' website=''  version='4.0' beschreibung='Keine Allergie oder Intoleranz'  description='Absent Allergy Or Intolerance '&gt;&lt;conceptList&gt;</v>
      </c>
    </row>
    <row r="14" spans="1:13" ht="12" customHeight="1" x14ac:dyDescent="0.2">
      <c r="A14" s="44" t="s">
        <v>48</v>
      </c>
      <c r="B14" s="44" t="s">
        <v>44</v>
      </c>
      <c r="C14" s="44" t="s">
        <v>45</v>
      </c>
      <c r="D14" s="21"/>
      <c r="E14" s="44" t="s">
        <v>4556</v>
      </c>
      <c r="F14" s="44"/>
      <c r="G14" s="44" t="s">
        <v>46</v>
      </c>
      <c r="H14" s="44" t="s">
        <v>39</v>
      </c>
      <c r="I14" s="21"/>
      <c r="L14" s="19" t="str">
        <f>CONCATENATE("  &lt;concept code='",B14,"' codeSystem='",H15,"' displayName='",C14,"' level='",LEFT(A14,SEARCH("-",A14)-1),"' type='",TRIM(RIGHT(A14,LEN(A14)-SEARCH("-",A14))),"'/&gt;")</f>
        <v xml:space="preserve">  &lt;concept code='X-AllergicDispositionNotKnown' codeSystem='2.16.840.1.113883.6.96' displayName='Allergic disposition not known' level='0' type='L'/&gt;</v>
      </c>
      <c r="M14" s="19" t="str">
        <f>CONCATENATE("  &lt;concept code='",B14,"' codeSystem='",$H14,"' displayName='",C14,"' level='",LEFT(A14,SEARCH("-",A14)-1),"' type='",TRIM(RIGHT(A14,LEN(A14)-SEARCH("-",A14))),"' concept_beschreibung='",G14,"' deutsch='",E14,"' hinweise='",F14,"' relationships='",I14,"'/&gt;")</f>
        <v xml:space="preserve">  &lt;concept code='X-AllergicDispositionNotKnown' codeSystem='2.16.840.1.113883.3.1937.777.13.5.999.1' displayName='Allergic disposition not known' level='0' type='L' concept_beschreibung='hl7ips-codesystem-999.1' deutsch='keine Information über Überempfindlichkeiten verfügbar' hinweise='' relationships=''/&gt;</v>
      </c>
    </row>
    <row r="15" spans="1:13" ht="12" customHeight="1" x14ac:dyDescent="0.2">
      <c r="A15" s="44" t="s">
        <v>48</v>
      </c>
      <c r="B15" s="44">
        <v>716186003</v>
      </c>
      <c r="C15" s="44" t="s">
        <v>47</v>
      </c>
      <c r="D15" s="21"/>
      <c r="E15" s="44" t="s">
        <v>4557</v>
      </c>
      <c r="F15" s="44"/>
      <c r="G15" s="44" t="s">
        <v>33</v>
      </c>
      <c r="H15" s="44" t="s">
        <v>38</v>
      </c>
      <c r="I15" s="21"/>
      <c r="L15" s="19" t="str">
        <f>CONCATENATE("  &lt;concept code='",B15,"' codeSystem='",H14,"' displayName='",C15,"' level='",LEFT(A15,SEARCH("-",A15)-1),"' type='",TRIM(RIGHT(A15,LEN(A15)-SEARCH("-",A15))),"'/&gt;")</f>
        <v xml:space="preserve">  &lt;concept code='716186003' codeSystem='2.16.840.1.113883.3.1937.777.13.5.999.1' displayName='No known allergy' level='0' type='L'/&gt;</v>
      </c>
      <c r="M15" s="19" t="str">
        <f t="shared" ref="M15" si="0">CONCATENATE("  &lt;concept code='",B15,"' codeSystem='",$H15,"' displayName='",C15,"' level='",LEFT(A15,SEARCH("-",A15)-1),"' type='",TRIM(RIGHT(A15,LEN(A15)-SEARCH("-",A15))),"' concept_beschreibung='",G15,"' deutsch='",E15,"' hinweise='",F15,"' relationships='",I15,"'/&gt;")</f>
        <v xml:space="preserve">  &lt;concept code='716186003' codeSystem='2.16.840.1.113883.6.96' displayName='No known allergy' level='0' type='L' concept_beschreibung='SNOMED Clinical Terms' deutsch='keine Überempfindlichkeiten' hinweise='' relationships=''/&gt;</v>
      </c>
    </row>
    <row r="16" spans="1:13" x14ac:dyDescent="0.2">
      <c r="B16" s="4"/>
      <c r="M16" s="19" t="s">
        <v>19</v>
      </c>
    </row>
    <row r="17" spans="2:12" x14ac:dyDescent="0.2">
      <c r="B17" s="4"/>
    </row>
    <row r="18" spans="2:12" x14ac:dyDescent="0.2">
      <c r="B18" s="4"/>
      <c r="L18" s="19"/>
    </row>
    <row r="19" spans="2:12" x14ac:dyDescent="0.2">
      <c r="B19" s="4"/>
    </row>
    <row r="20" spans="2:12" x14ac:dyDescent="0.2">
      <c r="B20" s="4"/>
    </row>
    <row r="21" spans="2:12" x14ac:dyDescent="0.2">
      <c r="B21" s="4"/>
    </row>
    <row r="22" spans="2:12" x14ac:dyDescent="0.2">
      <c r="B22" s="4"/>
    </row>
    <row r="23" spans="2:12" x14ac:dyDescent="0.2">
      <c r="B23" s="4"/>
    </row>
    <row r="24" spans="2:12" x14ac:dyDescent="0.2">
      <c r="B24" s="4"/>
    </row>
    <row r="25" spans="2:12" x14ac:dyDescent="0.2">
      <c r="B25" s="4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>
    <tabColor theme="6" tint="-0.249977111117893"/>
  </sheetPr>
  <dimension ref="A1:M28"/>
  <sheetViews>
    <sheetView zoomScaleNormal="100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25" customWidth="1"/>
    <col min="3" max="3" width="38.28515625" style="4" customWidth="1"/>
    <col min="4" max="4" width="36.7109375" style="4" customWidth="1"/>
    <col min="5" max="5" width="50.42578125" style="4" customWidth="1"/>
    <col min="6" max="6" width="28.28515625" style="4" customWidth="1"/>
    <col min="7" max="7" width="22" style="4" customWidth="1"/>
    <col min="8" max="8" width="33.28515625" style="4" customWidth="1"/>
    <col min="9" max="9" width="17.28515625" style="4" customWidth="1"/>
    <col min="10" max="11" width="11.42578125" style="4"/>
    <col min="12" max="12" width="101.42578125" style="5" hidden="1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55</v>
      </c>
      <c r="C1" s="2"/>
      <c r="D1" s="3"/>
    </row>
    <row r="2" spans="1:13" x14ac:dyDescent="0.2">
      <c r="A2" s="6" t="s">
        <v>0</v>
      </c>
      <c r="B2" s="22" t="s">
        <v>56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 t="s">
        <v>577</v>
      </c>
      <c r="C4" s="144"/>
      <c r="D4" s="145"/>
    </row>
    <row r="5" spans="1:13" x14ac:dyDescent="0.2">
      <c r="A5" s="11" t="s">
        <v>3</v>
      </c>
      <c r="B5" s="143" t="s">
        <v>578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53</v>
      </c>
      <c r="C10" s="141"/>
      <c r="D10" s="142"/>
    </row>
    <row r="11" spans="1:13" ht="25.5" customHeight="1" x14ac:dyDescent="0.2">
      <c r="A11" s="16" t="s">
        <v>8</v>
      </c>
      <c r="B11" s="140" t="s">
        <v>54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" x14ac:dyDescent="0.2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name='ELGA_AbsentOrUnknownProblems' displayName='ELGA_AbsentOrUnknownProblems' effectiveDate='1900-01-00' id='1.2.40.0.34.10.179'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name='ELGA_AbsentOrUnknownProblems' displayName='ELGA_AbsentOrUnknownProblems'  effectiveDate='1900-01-00' id='1.2.40.0.34.10.179' statusCode='final' website=''  version='4.0' beschreibung='Value Set Keine Probleme'  description='AbsentOrUnknownProblems'&gt;&lt;conceptList&gt;</v>
      </c>
    </row>
    <row r="14" spans="1:13" ht="12" customHeight="1" x14ac:dyDescent="0.2">
      <c r="A14" s="44" t="s">
        <v>48</v>
      </c>
      <c r="B14" s="73">
        <v>160245001</v>
      </c>
      <c r="C14" s="73" t="s">
        <v>560</v>
      </c>
      <c r="D14" s="44"/>
      <c r="E14" s="44" t="s">
        <v>579</v>
      </c>
      <c r="F14" s="44"/>
      <c r="G14" s="74" t="s">
        <v>33</v>
      </c>
      <c r="H14" s="44" t="s">
        <v>38</v>
      </c>
      <c r="I14" s="21"/>
      <c r="L14" s="19" t="e">
        <f>CONCATENATE("  &lt;concept code='",#REF!,"' codeSystem='",H14,"' displayName='",#REF!,"' level='",LEFT(A14,SEARCH("-",A14)-1),"' type='",TRIM(RIGHT(A14,LEN(A14)-SEARCH("-",A14))),"'/&gt;")</f>
        <v>#REF!</v>
      </c>
      <c r="M14" s="19" t="str">
        <f>CONCATENATE("  &lt;concept code='",B14,"' codeSystem='",$H14,"' displayName='",C14,"' level='",LEFT(A14,SEARCH("-",A14)-1),"' type='",TRIM(RIGHT(A14,LEN(A14)-SEARCH("-",A14))),"' concept_beschreibung='",G14,"' deutsch='",E14,"' hinweise='",F14,"' relationships='",I14,"'/&gt;")</f>
        <v xml:space="preserve">  &lt;concept code='160245001' codeSystem='2.16.840.1.113883.6.96' displayName='No current problems or disability' level='0' type='L' concept_beschreibung='SNOMED Clinical Terms' deutsch='keine bekannten Gesundheitsprobleme' hinweise='' relationships=''/&gt;</v>
      </c>
    </row>
    <row r="15" spans="1:13" ht="12" customHeight="1" x14ac:dyDescent="0.2">
      <c r="A15" s="44" t="s">
        <v>48</v>
      </c>
      <c r="B15" s="103" t="s">
        <v>561</v>
      </c>
      <c r="C15" s="73" t="s">
        <v>562</v>
      </c>
      <c r="D15" s="44"/>
      <c r="E15" s="44" t="s">
        <v>4558</v>
      </c>
      <c r="F15" s="44"/>
      <c r="G15" s="74" t="s">
        <v>46</v>
      </c>
      <c r="H15" s="44" t="s">
        <v>39</v>
      </c>
      <c r="I15" s="21"/>
      <c r="L15" s="4" t="e">
        <f>CONCATENATE("  &lt;concept code='",#REF!,"' codeSystem='",H15,"' displayName='",#REF!,"' level='",LEFT(A15,SEARCH("-",A15)-1),"' type='",TRIM(RIGHT(A15,LEN(A15)-SEARCH("-",A15))),"'/&gt;")</f>
        <v>#REF!</v>
      </c>
      <c r="M15" s="19" t="str">
        <f>CONCATENATE("  &lt;concept code='",B15,"' codeSystem='",$H15,"' displayName='",C15,"' level='",LEFT(A15,SEARCH("-",A15)-1),"' type='",TRIM(RIGHT(A15,LEN(A15)-SEARCH("-",A15))),"' concept_beschreibung='",G15,"' deutsch='",E15,"' hinweise='",F15,"' relationships='",I15,"'/&gt;")</f>
        <v xml:space="preserve">  &lt;concept code='X-ProblemsNotKnown' codeSystem='2.16.840.1.113883.3.1937.777.13.5.999.1' displayName='History of problems not known' level='0' type='L' concept_beschreibung='hl7ips-codesystem-999.1' deutsch='keine Informationen über Gesundheitsprobleme verfügbar' hinweise='' relationships=''/&gt;</v>
      </c>
    </row>
    <row r="16" spans="1:13" ht="12.75" customHeight="1" x14ac:dyDescent="0.2">
      <c r="B16" s="4"/>
      <c r="L16" s="4" t="e">
        <f>CONCATENATE("  &lt;concept code='",B16,"' codeSystem='",#REF!,"' displayName='",C16,"' level='",LEFT(A16,SEARCH("-",A16)-1),"' type='",TRIM(RIGHT(A16,LEN(A16)-SEARCH("-",A16))),"'/&gt;")</f>
        <v>#REF!</v>
      </c>
      <c r="M16" s="19" t="s">
        <v>19</v>
      </c>
    </row>
    <row r="17" spans="2:12" x14ac:dyDescent="0.2">
      <c r="B17" s="4"/>
      <c r="L17" s="4"/>
    </row>
    <row r="18" spans="2:12" x14ac:dyDescent="0.2">
      <c r="B18" s="4"/>
      <c r="L18" s="4"/>
    </row>
    <row r="19" spans="2:12" x14ac:dyDescent="0.2">
      <c r="B19" s="4"/>
      <c r="L19" s="4"/>
    </row>
    <row r="20" spans="2:12" x14ac:dyDescent="0.2">
      <c r="B20" s="4"/>
      <c r="L20" s="4"/>
    </row>
    <row r="21" spans="2:12" x14ac:dyDescent="0.2">
      <c r="B21" s="4"/>
      <c r="L21" s="4"/>
    </row>
    <row r="22" spans="2:12" x14ac:dyDescent="0.2">
      <c r="B22" s="4"/>
      <c r="L22" s="4"/>
    </row>
    <row r="23" spans="2:12" x14ac:dyDescent="0.2">
      <c r="B23" s="4"/>
      <c r="L23" s="4"/>
    </row>
    <row r="24" spans="2:12" x14ac:dyDescent="0.2">
      <c r="B24" s="4"/>
      <c r="L24" s="4"/>
    </row>
    <row r="25" spans="2:12" x14ac:dyDescent="0.2">
      <c r="B25" s="4"/>
      <c r="L25" s="4"/>
    </row>
    <row r="26" spans="2:12" x14ac:dyDescent="0.2">
      <c r="B26" s="4"/>
      <c r="L26" s="4"/>
    </row>
    <row r="27" spans="2:12" x14ac:dyDescent="0.2">
      <c r="B27" s="4"/>
      <c r="L27" s="4"/>
    </row>
    <row r="28" spans="2:12" x14ac:dyDescent="0.2">
      <c r="B28" s="64"/>
      <c r="L28" s="4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tabColor theme="6" tint="-0.249977111117893"/>
  </sheetPr>
  <dimension ref="A1:M2092"/>
  <sheetViews>
    <sheetView zoomScaleNormal="100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25" customWidth="1"/>
    <col min="3" max="3" width="46.42578125" style="4" customWidth="1"/>
    <col min="4" max="4" width="45.42578125" style="4" customWidth="1"/>
    <col min="5" max="5" width="36.7109375" style="4" customWidth="1"/>
    <col min="6" max="6" width="28.28515625" style="4" customWidth="1"/>
    <col min="7" max="7" width="22" style="4" customWidth="1"/>
    <col min="8" max="8" width="33.28515625" style="4" customWidth="1"/>
    <col min="9" max="9" width="17.28515625" style="4" customWidth="1"/>
    <col min="10" max="11" width="11.42578125" style="4"/>
    <col min="12" max="12" width="101.42578125" style="5" hidden="1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57</v>
      </c>
      <c r="C1" s="2"/>
      <c r="D1" s="3"/>
    </row>
    <row r="2" spans="1:13" x14ac:dyDescent="0.2">
      <c r="A2" s="6" t="s">
        <v>0</v>
      </c>
      <c r="B2" s="22" t="s">
        <v>382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 t="s">
        <v>2508</v>
      </c>
      <c r="C4" s="144"/>
      <c r="D4" s="145"/>
    </row>
    <row r="5" spans="1:13" x14ac:dyDescent="0.2">
      <c r="A5" s="11" t="s">
        <v>3</v>
      </c>
      <c r="B5" s="143" t="s">
        <v>2507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381</v>
      </c>
      <c r="C10" s="141"/>
      <c r="D10" s="142"/>
    </row>
    <row r="11" spans="1:13" ht="25.5" customHeight="1" x14ac:dyDescent="0.2">
      <c r="A11" s="16" t="s">
        <v>8</v>
      </c>
      <c r="B11" s="140" t="s">
        <v>380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" x14ac:dyDescent="0.2">
      <c r="A13" s="42" t="s">
        <v>11</v>
      </c>
      <c r="B13" s="43" t="s">
        <v>12</v>
      </c>
      <c r="C13" s="42" t="s">
        <v>13</v>
      </c>
      <c r="D13" s="18" t="s">
        <v>22</v>
      </c>
      <c r="E13" s="18" t="s">
        <v>14</v>
      </c>
      <c r="F13" s="18" t="s">
        <v>15</v>
      </c>
      <c r="G13" s="18" t="s">
        <v>2</v>
      </c>
      <c r="H13" s="18" t="s">
        <v>3</v>
      </c>
      <c r="I13" s="18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name='ELGA_AllergyOrIntoleranceAgent' displayName='ELGA_AllergyOrIntoleranceAgent' effectiveDate='1900-01-00' id='1.2.40.0.34.10.180'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name='ELGA_AllergyOrIntoleranceAgent' displayName='ELGA_AllergyOrIntoleranceAgent'  effectiveDate='1900-01-00' id='1.2.40.0.34.10.180' statusCode='final' website=''  version='4.0' beschreibung='Auslösende Substanzen für Allergien und Intoleranze'  description='Causing Agents for Allergy Or Intolerance'&gt;&lt;conceptList&gt;</v>
      </c>
    </row>
    <row r="14" spans="1:13" x14ac:dyDescent="0.2">
      <c r="A14" s="76" t="s">
        <v>582</v>
      </c>
      <c r="B14" s="76" t="s">
        <v>580</v>
      </c>
      <c r="C14" s="76" t="s">
        <v>581</v>
      </c>
      <c r="D14" s="76" t="s">
        <v>586</v>
      </c>
      <c r="E14" s="44"/>
      <c r="F14" s="44"/>
      <c r="G14" s="44"/>
      <c r="H14" s="44"/>
      <c r="I14" s="44"/>
      <c r="L14" s="19"/>
      <c r="M14" s="19"/>
    </row>
    <row r="15" spans="1:13" ht="14.25" customHeight="1" x14ac:dyDescent="0.2">
      <c r="A15" s="44" t="s">
        <v>18</v>
      </c>
      <c r="B15" s="45">
        <v>418920007</v>
      </c>
      <c r="C15" s="46" t="s">
        <v>58</v>
      </c>
      <c r="D15" s="46" t="s">
        <v>59</v>
      </c>
      <c r="E15" s="44"/>
      <c r="F15" s="44"/>
      <c r="G15" s="44" t="s">
        <v>33</v>
      </c>
      <c r="H15" s="44" t="s">
        <v>38</v>
      </c>
      <c r="I15" s="21"/>
      <c r="L15" s="19" t="str">
        <f>CONCATENATE("  &lt;concept code='",B15,"' codeSystem='",H16,"' displayName='",C15,"' level='",LEFT(A15,SEARCH("-",A15)-1),"' type='",TRIM(RIGHT(A15,LEN(A15)-SEARCH("-",A15))),"'/&gt;")</f>
        <v xml:space="preserve">  &lt;concept code='418920007' codeSystem='2.16.840.1.113883.6.96' displayName='Adhesive agent' level='1' type='L'/&gt;</v>
      </c>
      <c r="M15" s="19" t="str">
        <f>CONCATENATE("  &lt;concept code='",B15,"' codeSystem='",$H15,"' displayName='",C15,"' level='",LEFT(A15,SEARCH("-",A15)-1),"' type='",TRIM(RIGHT(A15,LEN(A15)-SEARCH("-",A15))),"' concept_beschreibung='",G15,"' deutsch='",E15,"' hinweise='",F15,"' relationships='",I15,"'/&gt;")</f>
        <v xml:space="preserve">  &lt;concept code='418920007' codeSystem='2.16.840.1.113883.6.96' displayName='Adhesive agent' level='1' type='L' concept_beschreibung='SNOMED Clinical Terms' deutsch='' hinweise='' relationships=''/&gt;</v>
      </c>
    </row>
    <row r="16" spans="1:13" ht="14.25" customHeight="1" x14ac:dyDescent="0.2">
      <c r="A16" s="44" t="s">
        <v>18</v>
      </c>
      <c r="B16" s="45">
        <v>14423008</v>
      </c>
      <c r="C16" s="46" t="s">
        <v>60</v>
      </c>
      <c r="D16" s="46" t="s">
        <v>61</v>
      </c>
      <c r="E16" s="44"/>
      <c r="F16" s="44"/>
      <c r="G16" s="44" t="s">
        <v>33</v>
      </c>
      <c r="H16" s="44" t="s">
        <v>38</v>
      </c>
      <c r="I16" s="21"/>
      <c r="L16" s="19" t="str">
        <f>CONCATENATE("  &lt;concept code='",B16,"' codeSystem='",H15,"' displayName='",C16,"' level='",LEFT(A16,SEARCH("-",A16)-1),"' type='",TRIM(RIGHT(A16,LEN(A16)-SEARCH("-",A16))),"'/&gt;")</f>
        <v xml:space="preserve">  &lt;concept code='14423008' codeSystem='2.16.840.1.113883.6.96' displayName='Adhesive bandage' level='1' type='L'/&gt;</v>
      </c>
      <c r="M16" s="19" t="str">
        <f t="shared" ref="M16:M79" si="0">CONCATENATE("  &lt;concept code='",B16,"' codeSystem='",$H16,"' displayName='",C16,"' level='",LEFT(A16,SEARCH("-",A16)-1),"' type='",TRIM(RIGHT(A16,LEN(A16)-SEARCH("-",A16))),"' concept_beschreibung='",G16,"' deutsch='",E16,"' hinweise='",F16,"' relationships='",I16,"'/&gt;")</f>
        <v xml:space="preserve">  &lt;concept code='14423008' codeSystem='2.16.840.1.113883.6.96' displayName='Adhesive bandage' level='1' type='L' concept_beschreibung='SNOMED Clinical Terms' deutsch='' hinweise='' relationships=''/&gt;</v>
      </c>
    </row>
    <row r="17" spans="1:13" ht="14.25" customHeight="1" x14ac:dyDescent="0.2">
      <c r="A17" s="44" t="s">
        <v>18</v>
      </c>
      <c r="B17" s="45">
        <v>52454007</v>
      </c>
      <c r="C17" s="46" t="s">
        <v>62</v>
      </c>
      <c r="D17" s="46" t="s">
        <v>62</v>
      </c>
      <c r="E17" s="44"/>
      <c r="F17" s="44"/>
      <c r="G17" s="44" t="s">
        <v>33</v>
      </c>
      <c r="H17" s="44" t="s">
        <v>38</v>
      </c>
      <c r="I17" s="21"/>
      <c r="L17" s="19" t="str">
        <f>CONCATENATE("  &lt;concept code='",B17,"' codeSystem='",H17,"' displayName='",C17,"' level='",LEFT(A17,SEARCH("-",A17)-1),"' type='",TRIM(RIGHT(A17,LEN(A17)-SEARCH("-",A17))),"'/&gt;")</f>
        <v xml:space="preserve">  &lt;concept code='52454007' codeSystem='2.16.840.1.113883.6.96' displayName='Albumin' level='1' type='L'/&gt;</v>
      </c>
      <c r="M17" s="19" t="str">
        <f t="shared" si="0"/>
        <v xml:space="preserve">  &lt;concept code='52454007' codeSystem='2.16.840.1.113883.6.96' displayName='Albumin' level='1' type='L' concept_beschreibung='SNOMED Clinical Terms' deutsch='' hinweise='' relationships=''/&gt;</v>
      </c>
    </row>
    <row r="18" spans="1:13" ht="14.25" customHeight="1" x14ac:dyDescent="0.2">
      <c r="A18" s="44" t="s">
        <v>18</v>
      </c>
      <c r="B18" s="45">
        <v>391737006</v>
      </c>
      <c r="C18" s="46" t="s">
        <v>63</v>
      </c>
      <c r="D18" s="46" t="s">
        <v>64</v>
      </c>
      <c r="E18" s="44"/>
      <c r="F18" s="44"/>
      <c r="G18" s="44" t="s">
        <v>33</v>
      </c>
      <c r="H18" s="44" t="s">
        <v>38</v>
      </c>
      <c r="I18" s="21"/>
      <c r="M18" s="19" t="str">
        <f t="shared" si="0"/>
        <v xml:space="preserve">  &lt;concept code='391737006' codeSystem='2.16.840.1.113883.6.96' displayName='Almond oil' level='1' type='L' concept_beschreibung='SNOMED Clinical Terms' deutsch='' hinweise='' relationships=''/&gt;</v>
      </c>
    </row>
    <row r="19" spans="1:13" ht="14.25" customHeight="1" x14ac:dyDescent="0.2">
      <c r="A19" s="44" t="s">
        <v>18</v>
      </c>
      <c r="B19" s="45">
        <v>12503006</v>
      </c>
      <c r="C19" s="46" t="s">
        <v>65</v>
      </c>
      <c r="D19" s="46" t="s">
        <v>65</v>
      </c>
      <c r="E19" s="44"/>
      <c r="F19" s="44"/>
      <c r="G19" s="44" t="s">
        <v>33</v>
      </c>
      <c r="H19" s="44" t="s">
        <v>38</v>
      </c>
      <c r="I19" s="21"/>
      <c r="M19" s="19" t="str">
        <f t="shared" si="0"/>
        <v xml:space="preserve">  &lt;concept code='12503006' codeSystem='2.16.840.1.113883.6.96' displayName='Aluminium' level='1' type='L' concept_beschreibung='SNOMED Clinical Terms' deutsch='' hinweise='' relationships=''/&gt;</v>
      </c>
    </row>
    <row r="20" spans="1:13" ht="14.25" customHeight="1" x14ac:dyDescent="0.2">
      <c r="A20" s="44" t="s">
        <v>18</v>
      </c>
      <c r="B20" s="45">
        <v>264287008</v>
      </c>
      <c r="C20" s="46" t="s">
        <v>66</v>
      </c>
      <c r="D20" s="46" t="s">
        <v>67</v>
      </c>
      <c r="E20" s="44"/>
      <c r="F20" s="44"/>
      <c r="G20" s="44" t="s">
        <v>33</v>
      </c>
      <c r="H20" s="44" t="s">
        <v>38</v>
      </c>
      <c r="I20" s="21"/>
      <c r="M20" s="19" t="str">
        <f t="shared" si="0"/>
        <v xml:space="preserve">  &lt;concept code='264287008' codeSystem='2.16.840.1.113883.6.96' displayName='Animal dander' level='1' type='L' concept_beschreibung='SNOMED Clinical Terms' deutsch='' hinweise='' relationships=''/&gt;</v>
      </c>
    </row>
    <row r="21" spans="1:13" ht="14.25" customHeight="1" x14ac:dyDescent="0.2">
      <c r="A21" s="44" t="s">
        <v>18</v>
      </c>
      <c r="B21" s="45">
        <v>276310004</v>
      </c>
      <c r="C21" s="46" t="s">
        <v>68</v>
      </c>
      <c r="D21" s="46" t="s">
        <v>69</v>
      </c>
      <c r="E21" s="44"/>
      <c r="F21" s="44"/>
      <c r="G21" s="44" t="s">
        <v>33</v>
      </c>
      <c r="H21" s="44" t="s">
        <v>38</v>
      </c>
      <c r="I21" s="21"/>
      <c r="M21" s="19" t="str">
        <f t="shared" si="0"/>
        <v xml:space="preserve">  &lt;concept code='276310004' codeSystem='2.16.840.1.113883.6.96' displayName='Animal hair' level='1' type='L' concept_beschreibung='SNOMED Clinical Terms' deutsch='' hinweise='' relationships=''/&gt;</v>
      </c>
    </row>
    <row r="22" spans="1:13" ht="12.75" customHeight="1" x14ac:dyDescent="0.2">
      <c r="A22" s="44" t="s">
        <v>18</v>
      </c>
      <c r="B22" s="45">
        <v>406472009</v>
      </c>
      <c r="C22" s="46" t="s">
        <v>70</v>
      </c>
      <c r="D22" s="75" t="s">
        <v>71</v>
      </c>
      <c r="E22" s="44"/>
      <c r="F22" s="44"/>
      <c r="G22" s="44" t="s">
        <v>33</v>
      </c>
      <c r="H22" s="44" t="s">
        <v>38</v>
      </c>
      <c r="I22" s="21"/>
      <c r="M22" s="19" t="str">
        <f t="shared" si="0"/>
        <v xml:space="preserve">  &lt;concept code='406472009' codeSystem='2.16.840.1.113883.6.96' displayName='Animal protein and epidermal allergen' level='1' type='L' concept_beschreibung='SNOMED Clinical Terms' deutsch='' hinweise='' relationships=''/&gt;</v>
      </c>
    </row>
    <row r="23" spans="1:13" ht="12.75" customHeight="1" x14ac:dyDescent="0.2">
      <c r="A23" s="44" t="s">
        <v>18</v>
      </c>
      <c r="B23" s="45">
        <v>387293003</v>
      </c>
      <c r="C23" s="46" t="s">
        <v>72</v>
      </c>
      <c r="D23" s="121" t="s">
        <v>4861</v>
      </c>
      <c r="E23" s="122" t="s">
        <v>4862</v>
      </c>
      <c r="F23" s="21"/>
      <c r="G23" s="44" t="s">
        <v>33</v>
      </c>
      <c r="H23" s="44" t="s">
        <v>38</v>
      </c>
      <c r="I23" s="21"/>
      <c r="M23" s="19" t="str">
        <f t="shared" si="0"/>
        <v xml:space="preserve">  &lt;concept code='387293003' codeSystem='2.16.840.1.113883.6.96' displayName='Anthralin ' level='1' type='L' concept_beschreibung='SNOMED Clinical Terms' deutsch='Anmerkung: ist ein Wirkstoff --&gt; Drugs?' hinweise='' relationships=''/&gt;</v>
      </c>
    </row>
    <row r="24" spans="1:13" ht="12.75" customHeight="1" x14ac:dyDescent="0.2">
      <c r="A24" s="44" t="s">
        <v>18</v>
      </c>
      <c r="B24" s="45">
        <v>256311001</v>
      </c>
      <c r="C24" s="46" t="s">
        <v>73</v>
      </c>
      <c r="D24" s="75" t="s">
        <v>74</v>
      </c>
      <c r="E24" s="20"/>
      <c r="F24" s="20"/>
      <c r="G24" s="44" t="s">
        <v>33</v>
      </c>
      <c r="H24" s="44" t="s">
        <v>38</v>
      </c>
      <c r="I24" s="20"/>
      <c r="M24" s="19" t="str">
        <f t="shared" si="0"/>
        <v xml:space="preserve">  &lt;concept code='256311001' codeSystem='2.16.840.1.113883.6.96' displayName='Apple - dietary ' level='1' type='L' concept_beschreibung='SNOMED Clinical Terms' deutsch='' hinweise='' relationships=''/&gt;</v>
      </c>
    </row>
    <row r="25" spans="1:13" ht="12.75" customHeight="1" x14ac:dyDescent="0.2">
      <c r="A25" s="44" t="s">
        <v>18</v>
      </c>
      <c r="B25" s="45">
        <v>226491003</v>
      </c>
      <c r="C25" s="46" t="s">
        <v>75</v>
      </c>
      <c r="D25" s="75" t="s">
        <v>76</v>
      </c>
      <c r="E25" s="20"/>
      <c r="F25" s="20"/>
      <c r="G25" s="44" t="s">
        <v>33</v>
      </c>
      <c r="H25" s="44" t="s">
        <v>38</v>
      </c>
      <c r="I25" s="20"/>
      <c r="L25" s="19"/>
      <c r="M25" s="19" t="str">
        <f t="shared" si="0"/>
        <v xml:space="preserve">  &lt;concept code='226491003' codeSystem='2.16.840.1.113883.6.96' displayName='Apple juice' level='1' type='L' concept_beschreibung='SNOMED Clinical Terms' deutsch='' hinweise='' relationships=''/&gt;</v>
      </c>
    </row>
    <row r="26" spans="1:13" ht="12.75" customHeight="1" x14ac:dyDescent="0.2">
      <c r="A26" s="44" t="s">
        <v>18</v>
      </c>
      <c r="B26" s="45">
        <v>11526002</v>
      </c>
      <c r="C26" s="46" t="s">
        <v>77</v>
      </c>
      <c r="D26" s="75" t="s">
        <v>78</v>
      </c>
      <c r="E26" s="20"/>
      <c r="F26" s="20"/>
      <c r="G26" s="44" t="s">
        <v>33</v>
      </c>
      <c r="H26" s="44" t="s">
        <v>38</v>
      </c>
      <c r="I26" s="20"/>
      <c r="M26" s="19" t="str">
        <f t="shared" si="0"/>
        <v xml:space="preserve">  &lt;concept code='11526002' codeSystem='2.16.840.1.113883.6.96' displayName='Aspartame' level='1' type='L' concept_beschreibung='SNOMED Clinical Terms' deutsch='' hinweise='' relationships=''/&gt;</v>
      </c>
    </row>
    <row r="27" spans="1:13" ht="12.75" customHeight="1" x14ac:dyDescent="0.2">
      <c r="A27" s="44" t="s">
        <v>18</v>
      </c>
      <c r="B27" s="45">
        <v>386936005</v>
      </c>
      <c r="C27" s="46" t="s">
        <v>79</v>
      </c>
      <c r="D27" s="75" t="s">
        <v>80</v>
      </c>
      <c r="E27" s="20"/>
      <c r="F27" s="20"/>
      <c r="G27" s="44" t="s">
        <v>33</v>
      </c>
      <c r="H27" s="44" t="s">
        <v>38</v>
      </c>
      <c r="I27" s="20"/>
      <c r="M27" s="19" t="str">
        <f t="shared" si="0"/>
        <v xml:space="preserve">  &lt;concept code='386936005' codeSystem='2.16.840.1.113883.6.96' displayName='Azelaic acid ' level='1' type='L' concept_beschreibung='SNOMED Clinical Terms' deutsch='' hinweise='' relationships=''/&gt;</v>
      </c>
    </row>
    <row r="28" spans="1:13" ht="12.75" customHeight="1" x14ac:dyDescent="0.2">
      <c r="A28" s="44" t="s">
        <v>18</v>
      </c>
      <c r="B28" s="45">
        <v>256307007</v>
      </c>
      <c r="C28" s="46" t="s">
        <v>81</v>
      </c>
      <c r="D28" s="75" t="s">
        <v>82</v>
      </c>
      <c r="E28" s="20"/>
      <c r="F28" s="20"/>
      <c r="G28" s="44" t="s">
        <v>33</v>
      </c>
      <c r="H28" s="44" t="s">
        <v>38</v>
      </c>
      <c r="I28" s="20"/>
      <c r="M28" s="19" t="str">
        <f t="shared" si="0"/>
        <v xml:space="preserve">  &lt;concept code='256307007' codeSystem='2.16.840.1.113883.6.96' displayName='Banana ' level='1' type='L' concept_beschreibung='SNOMED Clinical Terms' deutsch='' hinweise='' relationships=''/&gt;</v>
      </c>
    </row>
    <row r="29" spans="1:13" ht="12.75" customHeight="1" x14ac:dyDescent="0.2">
      <c r="A29" s="44" t="s">
        <v>18</v>
      </c>
      <c r="B29" s="45">
        <v>288328004</v>
      </c>
      <c r="C29" s="46" t="s">
        <v>83</v>
      </c>
      <c r="D29" s="75" t="s">
        <v>84</v>
      </c>
      <c r="E29" s="20"/>
      <c r="F29" s="20"/>
      <c r="G29" s="44" t="s">
        <v>33</v>
      </c>
      <c r="H29" s="44" t="s">
        <v>38</v>
      </c>
      <c r="I29" s="20"/>
      <c r="M29" s="19" t="str">
        <f t="shared" si="0"/>
        <v xml:space="preserve">  &lt;concept code='288328004' codeSystem='2.16.840.1.113883.6.96' displayName='Bee venom' level='1' type='L' concept_beschreibung='SNOMED Clinical Terms' deutsch='' hinweise='' relationships=''/&gt;</v>
      </c>
    </row>
    <row r="30" spans="1:13" ht="12.75" customHeight="1" x14ac:dyDescent="0.2">
      <c r="A30" s="44" t="s">
        <v>18</v>
      </c>
      <c r="B30" s="45">
        <v>91598004</v>
      </c>
      <c r="C30" s="46" t="s">
        <v>85</v>
      </c>
      <c r="D30" s="75" t="s">
        <v>86</v>
      </c>
      <c r="E30" s="20"/>
      <c r="F30" s="20"/>
      <c r="G30" s="44" t="s">
        <v>33</v>
      </c>
      <c r="H30" s="44" t="s">
        <v>38</v>
      </c>
      <c r="I30" s="20"/>
      <c r="M30" s="19" t="str">
        <f t="shared" si="0"/>
        <v xml:space="preserve">  &lt;concept code='91598004' codeSystem='2.16.840.1.113883.6.96' displayName='Benzoyl peroxide ' level='1' type='L' concept_beschreibung='SNOMED Clinical Terms' deutsch='' hinweise='' relationships=''/&gt;</v>
      </c>
    </row>
    <row r="31" spans="1:13" ht="12.75" customHeight="1" x14ac:dyDescent="0.2">
      <c r="A31" s="44" t="s">
        <v>18</v>
      </c>
      <c r="B31" s="45">
        <v>255640000</v>
      </c>
      <c r="C31" s="46" t="s">
        <v>87</v>
      </c>
      <c r="D31" s="75" t="s">
        <v>88</v>
      </c>
      <c r="E31" s="20"/>
      <c r="F31" s="20"/>
      <c r="G31" s="44" t="s">
        <v>33</v>
      </c>
      <c r="H31" s="44" t="s">
        <v>38</v>
      </c>
      <c r="I31" s="20"/>
      <c r="M31" s="19" t="str">
        <f t="shared" si="0"/>
        <v xml:space="preserve">  &lt;concept code='255640000' codeSystem='2.16.840.1.113883.6.96' displayName='Biocide' level='1' type='L' concept_beschreibung='SNOMED Clinical Terms' deutsch='' hinweise='' relationships=''/&gt;</v>
      </c>
    </row>
    <row r="32" spans="1:13" ht="12.75" customHeight="1" x14ac:dyDescent="0.2">
      <c r="A32" s="44" t="s">
        <v>18</v>
      </c>
      <c r="B32" s="45">
        <v>412061001</v>
      </c>
      <c r="C32" s="46" t="s">
        <v>89</v>
      </c>
      <c r="D32" s="75" t="s">
        <v>90</v>
      </c>
      <c r="E32" s="20"/>
      <c r="F32" s="20"/>
      <c r="G32" s="44" t="s">
        <v>33</v>
      </c>
      <c r="H32" s="44" t="s">
        <v>38</v>
      </c>
      <c r="I32" s="20"/>
      <c r="M32" s="19" t="str">
        <f t="shared" si="0"/>
        <v xml:space="preserve">  &lt;concept code='412061001' codeSystem='2.16.840.1.113883.6.96' displayName='Blueberries ' level='1' type='L' concept_beschreibung='SNOMED Clinical Terms' deutsch='' hinweise='' relationships=''/&gt;</v>
      </c>
    </row>
    <row r="33" spans="1:13" ht="12.75" customHeight="1" x14ac:dyDescent="0.2">
      <c r="A33" s="44" t="s">
        <v>18</v>
      </c>
      <c r="B33" s="45">
        <v>261243003</v>
      </c>
      <c r="C33" s="46" t="s">
        <v>91</v>
      </c>
      <c r="D33" s="75" t="s">
        <v>92</v>
      </c>
      <c r="E33" s="20"/>
      <c r="F33" s="20"/>
      <c r="G33" s="44" t="s">
        <v>33</v>
      </c>
      <c r="H33" s="44" t="s">
        <v>38</v>
      </c>
      <c r="I33" s="20"/>
      <c r="M33" s="19" t="str">
        <f t="shared" si="0"/>
        <v xml:space="preserve">  &lt;concept code='261243003' codeSystem='2.16.840.1.113883.6.96' displayName='Brass' level='1' type='L' concept_beschreibung='SNOMED Clinical Terms' deutsch='' hinweise='' relationships=''/&gt;</v>
      </c>
    </row>
    <row r="34" spans="1:13" ht="12.75" customHeight="1" x14ac:dyDescent="0.2">
      <c r="A34" s="44" t="s">
        <v>18</v>
      </c>
      <c r="B34" s="45">
        <v>227344001</v>
      </c>
      <c r="C34" s="46" t="s">
        <v>93</v>
      </c>
      <c r="D34" s="75" t="s">
        <v>94</v>
      </c>
      <c r="E34" s="20"/>
      <c r="F34" s="20"/>
      <c r="G34" s="44" t="s">
        <v>33</v>
      </c>
      <c r="H34" s="44" t="s">
        <v>38</v>
      </c>
      <c r="I34" s="20"/>
      <c r="M34" s="19" t="str">
        <f t="shared" si="0"/>
        <v xml:space="preserve">  &lt;concept code='227344001' codeSystem='2.16.840.1.113883.6.96' displayName='Broad bean - dietary' level='1' type='L' concept_beschreibung='SNOMED Clinical Terms' deutsch='' hinweise='' relationships=''/&gt;</v>
      </c>
    </row>
    <row r="35" spans="1:13" ht="12.75" customHeight="1" x14ac:dyDescent="0.2">
      <c r="A35" s="44" t="s">
        <v>18</v>
      </c>
      <c r="B35" s="45">
        <v>9021002</v>
      </c>
      <c r="C35" s="46" t="s">
        <v>95</v>
      </c>
      <c r="D35" s="75" t="s">
        <v>95</v>
      </c>
      <c r="E35" s="20"/>
      <c r="F35" s="20"/>
      <c r="G35" s="44" t="s">
        <v>33</v>
      </c>
      <c r="H35" s="44" t="s">
        <v>38</v>
      </c>
      <c r="I35" s="20"/>
      <c r="M35" s="19" t="str">
        <f t="shared" si="0"/>
        <v xml:space="preserve">  &lt;concept code='9021002' codeSystem='2.16.840.1.113883.6.96' displayName='Carbaryl' level='1' type='L' concept_beschreibung='SNOMED Clinical Terms' deutsch='' hinweise='' relationships=''/&gt;</v>
      </c>
    </row>
    <row r="36" spans="1:13" ht="12.75" customHeight="1" x14ac:dyDescent="0.2">
      <c r="A36" s="44" t="s">
        <v>18</v>
      </c>
      <c r="B36" s="45">
        <v>256319004</v>
      </c>
      <c r="C36" s="46" t="s">
        <v>96</v>
      </c>
      <c r="D36" s="75" t="s">
        <v>97</v>
      </c>
      <c r="E36" s="20"/>
      <c r="F36" s="20"/>
      <c r="G36" s="44" t="s">
        <v>33</v>
      </c>
      <c r="H36" s="44" t="s">
        <v>38</v>
      </c>
      <c r="I36" s="20"/>
      <c r="M36" s="19" t="str">
        <f t="shared" si="0"/>
        <v xml:space="preserve">  &lt;concept code='256319004' codeSystem='2.16.840.1.113883.6.96' displayName='Carrot' level='1' type='L' concept_beschreibung='SNOMED Clinical Terms' deutsch='' hinweise='' relationships=''/&gt;</v>
      </c>
    </row>
    <row r="37" spans="1:13" ht="12.75" customHeight="1" x14ac:dyDescent="0.2">
      <c r="A37" s="44" t="s">
        <v>18</v>
      </c>
      <c r="B37" s="45">
        <v>260152009</v>
      </c>
      <c r="C37" s="46" t="s">
        <v>98</v>
      </c>
      <c r="D37" s="75" t="s">
        <v>99</v>
      </c>
      <c r="E37" s="20"/>
      <c r="F37" s="20"/>
      <c r="G37" s="44" t="s">
        <v>33</v>
      </c>
      <c r="H37" s="44" t="s">
        <v>38</v>
      </c>
      <c r="I37" s="20"/>
      <c r="M37" s="19" t="str">
        <f t="shared" si="0"/>
        <v xml:space="preserve">  &lt;concept code='260152009' codeSystem='2.16.840.1.113883.6.96' displayName='Cat dander' level='1' type='L' concept_beschreibung='SNOMED Clinical Terms' deutsch='' hinweise='' relationships=''/&gt;</v>
      </c>
    </row>
    <row r="38" spans="1:13" ht="12.75" customHeight="1" x14ac:dyDescent="0.2">
      <c r="A38" s="44" t="s">
        <v>18</v>
      </c>
      <c r="B38" s="45">
        <v>256326004</v>
      </c>
      <c r="C38" s="46" t="s">
        <v>100</v>
      </c>
      <c r="D38" s="75" t="s">
        <v>101</v>
      </c>
      <c r="E38" s="20"/>
      <c r="F38" s="20"/>
      <c r="G38" s="44" t="s">
        <v>33</v>
      </c>
      <c r="H38" s="44" t="s">
        <v>38</v>
      </c>
      <c r="I38" s="20"/>
      <c r="M38" s="19" t="str">
        <f t="shared" si="0"/>
        <v xml:space="preserve">  &lt;concept code='256326004' codeSystem='2.16.840.1.113883.6.96' displayName='Celery ' level='1' type='L' concept_beschreibung='SNOMED Clinical Terms' deutsch='' hinweise='' relationships=''/&gt;</v>
      </c>
    </row>
    <row r="39" spans="1:13" ht="12.75" customHeight="1" x14ac:dyDescent="0.2">
      <c r="A39" s="44" t="s">
        <v>18</v>
      </c>
      <c r="B39" s="45">
        <v>23182003</v>
      </c>
      <c r="C39" s="46" t="s">
        <v>102</v>
      </c>
      <c r="D39" s="75" t="s">
        <v>103</v>
      </c>
      <c r="E39" s="20"/>
      <c r="F39" s="20"/>
      <c r="G39" s="44" t="s">
        <v>33</v>
      </c>
      <c r="H39" s="44" t="s">
        <v>38</v>
      </c>
      <c r="I39" s="20"/>
      <c r="M39" s="19" t="str">
        <f t="shared" si="0"/>
        <v xml:space="preserve">  &lt;concept code='23182003' codeSystem='2.16.840.1.113883.6.96' displayName='Cereal ' level='1' type='L' concept_beschreibung='SNOMED Clinical Terms' deutsch='' hinweise='' relationships=''/&gt;</v>
      </c>
    </row>
    <row r="40" spans="1:13" ht="12.75" customHeight="1" x14ac:dyDescent="0.2">
      <c r="A40" s="44" t="s">
        <v>18</v>
      </c>
      <c r="B40" s="45">
        <v>102264005</v>
      </c>
      <c r="C40" s="46" t="s">
        <v>104</v>
      </c>
      <c r="D40" s="75" t="s">
        <v>105</v>
      </c>
      <c r="E40" s="20"/>
      <c r="F40" s="20"/>
      <c r="G40" s="44" t="s">
        <v>33</v>
      </c>
      <c r="H40" s="44" t="s">
        <v>38</v>
      </c>
      <c r="I40" s="20"/>
      <c r="M40" s="19" t="str">
        <f t="shared" si="0"/>
        <v xml:space="preserve">  &lt;concept code='102264005' codeSystem='2.16.840.1.113883.6.96' displayName='Cheese' level='1' type='L' concept_beschreibung='SNOMED Clinical Terms' deutsch='' hinweise='' relationships=''/&gt;</v>
      </c>
    </row>
    <row r="41" spans="1:13" ht="12.75" customHeight="1" x14ac:dyDescent="0.2">
      <c r="A41" s="44" t="s">
        <v>18</v>
      </c>
      <c r="B41" s="45">
        <v>311984009</v>
      </c>
      <c r="C41" s="46" t="s">
        <v>106</v>
      </c>
      <c r="D41" s="75" t="s">
        <v>107</v>
      </c>
      <c r="E41" s="20"/>
      <c r="F41" s="20"/>
      <c r="G41" s="44" t="s">
        <v>33</v>
      </c>
      <c r="H41" s="44" t="s">
        <v>38</v>
      </c>
      <c r="I41" s="20"/>
      <c r="M41" s="19" t="str">
        <f t="shared" si="0"/>
        <v xml:space="preserve">  &lt;concept code='311984009' codeSystem='2.16.840.1.113883.6.96' displayName='Chemical or external agent ' level='1' type='L' concept_beschreibung='SNOMED Clinical Terms' deutsch='' hinweise='' relationships=''/&gt;</v>
      </c>
    </row>
    <row r="42" spans="1:13" ht="12.75" customHeight="1" x14ac:dyDescent="0.2">
      <c r="A42" s="44" t="s">
        <v>18</v>
      </c>
      <c r="B42" s="45">
        <v>256310000</v>
      </c>
      <c r="C42" s="46" t="s">
        <v>108</v>
      </c>
      <c r="D42" s="75" t="s">
        <v>109</v>
      </c>
      <c r="E42" s="20"/>
      <c r="F42" s="20"/>
      <c r="G42" s="44" t="s">
        <v>33</v>
      </c>
      <c r="H42" s="44" t="s">
        <v>38</v>
      </c>
      <c r="I42" s="20"/>
      <c r="M42" s="19" t="str">
        <f t="shared" si="0"/>
        <v xml:space="preserve">  &lt;concept code='256310000' codeSystem='2.16.840.1.113883.6.96' displayName='Cherry - dietary' level='1' type='L' concept_beschreibung='SNOMED Clinical Terms' deutsch='' hinweise='' relationships=''/&gt;</v>
      </c>
    </row>
    <row r="43" spans="1:13" ht="12.75" customHeight="1" x14ac:dyDescent="0.2">
      <c r="A43" s="44" t="s">
        <v>18</v>
      </c>
      <c r="B43" s="45">
        <v>102262009</v>
      </c>
      <c r="C43" s="46" t="s">
        <v>110</v>
      </c>
      <c r="D43" s="75" t="s">
        <v>111</v>
      </c>
      <c r="E43" s="20"/>
      <c r="F43" s="20"/>
      <c r="G43" s="44" t="s">
        <v>33</v>
      </c>
      <c r="H43" s="44" t="s">
        <v>38</v>
      </c>
      <c r="I43" s="20"/>
      <c r="M43" s="19" t="str">
        <f t="shared" si="0"/>
        <v xml:space="preserve">  &lt;concept code='102262009' codeSystem='2.16.840.1.113883.6.96' displayName='Chocolate' level='1' type='L' concept_beschreibung='SNOMED Clinical Terms' deutsch='' hinweise='' relationships=''/&gt;</v>
      </c>
    </row>
    <row r="44" spans="1:13" ht="12.75" customHeight="1" x14ac:dyDescent="0.2">
      <c r="A44" s="44" t="s">
        <v>18</v>
      </c>
      <c r="B44" s="45">
        <v>227388008</v>
      </c>
      <c r="C44" s="46" t="s">
        <v>112</v>
      </c>
      <c r="D44" s="75" t="s">
        <v>113</v>
      </c>
      <c r="E44" s="20"/>
      <c r="F44" s="20"/>
      <c r="G44" s="44" t="s">
        <v>33</v>
      </c>
      <c r="H44" s="44" t="s">
        <v>38</v>
      </c>
      <c r="I44" s="20"/>
      <c r="M44" s="19" t="str">
        <f t="shared" si="0"/>
        <v xml:space="preserve">  &lt;concept code='227388008' codeSystem='2.16.840.1.113883.6.96' displayName='Cinnamon' level='1' type='L' concept_beschreibung='SNOMED Clinical Terms' deutsch='' hinweise='' relationships=''/&gt;</v>
      </c>
    </row>
    <row r="45" spans="1:13" ht="12.75" customHeight="1" x14ac:dyDescent="0.2">
      <c r="A45" s="44" t="s">
        <v>18</v>
      </c>
      <c r="B45" s="45">
        <v>59351004</v>
      </c>
      <c r="C45" s="46" t="s">
        <v>114</v>
      </c>
      <c r="D45" s="75" t="s">
        <v>115</v>
      </c>
      <c r="E45" s="20"/>
      <c r="F45" s="20"/>
      <c r="G45" s="44" t="s">
        <v>33</v>
      </c>
      <c r="H45" s="44" t="s">
        <v>38</v>
      </c>
      <c r="I45" s="20"/>
      <c r="M45" s="19" t="str">
        <f t="shared" si="0"/>
        <v xml:space="preserve">  &lt;concept code='59351004' codeSystem='2.16.840.1.113883.6.96' displayName='Citrate' level='1' type='L' concept_beschreibung='SNOMED Clinical Terms' deutsch='' hinweise='' relationships=''/&gt;</v>
      </c>
    </row>
    <row r="46" spans="1:13" ht="12.75" customHeight="1" x14ac:dyDescent="0.2">
      <c r="A46" s="44" t="s">
        <v>18</v>
      </c>
      <c r="B46" s="45">
        <v>102259006</v>
      </c>
      <c r="C46" s="46" t="s">
        <v>116</v>
      </c>
      <c r="D46" s="75" t="s">
        <v>117</v>
      </c>
      <c r="E46" s="20"/>
      <c r="F46" s="20"/>
      <c r="G46" s="44" t="s">
        <v>33</v>
      </c>
      <c r="H46" s="44" t="s">
        <v>38</v>
      </c>
      <c r="I46" s="20"/>
      <c r="M46" s="19" t="str">
        <f t="shared" si="0"/>
        <v xml:space="preserve">  &lt;concept code='102259006' codeSystem='2.16.840.1.113883.6.96' displayName='Citrus fruit' level='1' type='L' concept_beschreibung='SNOMED Clinical Terms' deutsch='' hinweise='' relationships=''/&gt;</v>
      </c>
    </row>
    <row r="47" spans="1:13" ht="12.75" customHeight="1" x14ac:dyDescent="0.2">
      <c r="A47" s="44" t="s">
        <v>18</v>
      </c>
      <c r="B47" s="45">
        <v>11894001</v>
      </c>
      <c r="C47" s="46" t="s">
        <v>118</v>
      </c>
      <c r="D47" s="75" t="s">
        <v>119</v>
      </c>
      <c r="E47" s="20"/>
      <c r="F47" s="20"/>
      <c r="G47" s="44" t="s">
        <v>33</v>
      </c>
      <c r="H47" s="44" t="s">
        <v>38</v>
      </c>
      <c r="I47" s="20"/>
      <c r="M47" s="19" t="str">
        <f t="shared" si="0"/>
        <v xml:space="preserve">  &lt;concept code='11894001' codeSystem='2.16.840.1.113883.6.96' displayName='Clostridium botulinum toxin' level='1' type='L' concept_beschreibung='SNOMED Clinical Terms' deutsch='' hinweise='' relationships=''/&gt;</v>
      </c>
    </row>
    <row r="48" spans="1:13" ht="12.75" customHeight="1" x14ac:dyDescent="0.2">
      <c r="A48" s="44" t="s">
        <v>18</v>
      </c>
      <c r="B48" s="45">
        <v>80237000</v>
      </c>
      <c r="C48" s="46" t="s">
        <v>120</v>
      </c>
      <c r="D48" s="75" t="s">
        <v>121</v>
      </c>
      <c r="E48" s="20"/>
      <c r="F48" s="20"/>
      <c r="G48" s="44" t="s">
        <v>33</v>
      </c>
      <c r="H48" s="44" t="s">
        <v>38</v>
      </c>
      <c r="I48" s="20"/>
      <c r="M48" s="19" t="str">
        <f t="shared" si="0"/>
        <v xml:space="preserve">  &lt;concept code='80237000' codeSystem='2.16.840.1.113883.6.96' displayName='Cocoa butter ' level='1' type='L' concept_beschreibung='SNOMED Clinical Terms' deutsch='' hinweise='' relationships=''/&gt;</v>
      </c>
    </row>
    <row r="49" spans="1:13" ht="12.75" customHeight="1" x14ac:dyDescent="0.2">
      <c r="A49" s="44" t="s">
        <v>18</v>
      </c>
      <c r="B49" s="45">
        <v>406473004</v>
      </c>
      <c r="C49" s="46" t="s">
        <v>122</v>
      </c>
      <c r="D49" s="75" t="s">
        <v>123</v>
      </c>
      <c r="E49" s="20"/>
      <c r="F49" s="20"/>
      <c r="G49" s="44" t="s">
        <v>33</v>
      </c>
      <c r="H49" s="44" t="s">
        <v>38</v>
      </c>
      <c r="I49" s="20"/>
      <c r="M49" s="19" t="str">
        <f t="shared" si="0"/>
        <v xml:space="preserve">  &lt;concept code='406473004' codeSystem='2.16.840.1.113883.6.96' displayName='Contact allergen' level='1' type='L' concept_beschreibung='SNOMED Clinical Terms' deutsch='' hinweise='' relationships=''/&gt;</v>
      </c>
    </row>
    <row r="50" spans="1:13" ht="12.75" customHeight="1" x14ac:dyDescent="0.2">
      <c r="A50" s="44" t="s">
        <v>18</v>
      </c>
      <c r="B50" s="45">
        <v>420111002</v>
      </c>
      <c r="C50" s="46" t="s">
        <v>124</v>
      </c>
      <c r="D50" s="75" t="s">
        <v>125</v>
      </c>
      <c r="E50" s="20"/>
      <c r="F50" s="20"/>
      <c r="G50" s="44" t="s">
        <v>33</v>
      </c>
      <c r="H50" s="44" t="s">
        <v>38</v>
      </c>
      <c r="I50" s="20"/>
      <c r="M50" s="19" t="str">
        <f t="shared" si="0"/>
        <v xml:space="preserve">  &lt;concept code='420111002' codeSystem='2.16.840.1.113883.6.96' displayName='Contact metal agent' level='1' type='L' concept_beschreibung='SNOMED Clinical Terms' deutsch='' hinweise='' relationships=''/&gt;</v>
      </c>
    </row>
    <row r="51" spans="1:13" ht="12.75" customHeight="1" x14ac:dyDescent="0.2">
      <c r="A51" s="44" t="s">
        <v>18</v>
      </c>
      <c r="B51" s="45">
        <v>66925006</v>
      </c>
      <c r="C51" s="46" t="s">
        <v>126</v>
      </c>
      <c r="D51" s="75" t="s">
        <v>127</v>
      </c>
      <c r="E51" s="20"/>
      <c r="F51" s="20"/>
      <c r="G51" s="44" t="s">
        <v>33</v>
      </c>
      <c r="H51" s="44" t="s">
        <v>38</v>
      </c>
      <c r="I51" s="20"/>
      <c r="M51" s="19" t="str">
        <f t="shared" si="0"/>
        <v xml:space="preserve">  &lt;concept code='66925006' codeSystem='2.16.840.1.113883.6.96' displayName='Copper' level='1' type='L' concept_beschreibung='SNOMED Clinical Terms' deutsch='' hinweise='' relationships=''/&gt;</v>
      </c>
    </row>
    <row r="52" spans="1:13" ht="12.75" customHeight="1" x14ac:dyDescent="0.2">
      <c r="A52" s="44" t="s">
        <v>18</v>
      </c>
      <c r="B52" s="45">
        <v>412357001</v>
      </c>
      <c r="C52" s="46" t="s">
        <v>128</v>
      </c>
      <c r="D52" s="75" t="s">
        <v>129</v>
      </c>
      <c r="E52" s="20"/>
      <c r="F52" s="20"/>
      <c r="G52" s="44" t="s">
        <v>33</v>
      </c>
      <c r="H52" s="44" t="s">
        <v>38</v>
      </c>
      <c r="I52" s="20"/>
      <c r="M52" s="19" t="str">
        <f t="shared" si="0"/>
        <v xml:space="preserve">  &lt;concept code='412357001' codeSystem='2.16.840.1.113883.6.96' displayName='Corn' level='1' type='L' concept_beschreibung='SNOMED Clinical Terms' deutsch='' hinweise='' relationships=''/&gt;</v>
      </c>
    </row>
    <row r="53" spans="1:13" ht="12.75" customHeight="1" x14ac:dyDescent="0.2">
      <c r="A53" s="44" t="s">
        <v>18</v>
      </c>
      <c r="B53" s="45">
        <v>289122001</v>
      </c>
      <c r="C53" s="46" t="s">
        <v>130</v>
      </c>
      <c r="D53" s="75" t="s">
        <v>131</v>
      </c>
      <c r="E53" s="20"/>
      <c r="F53" s="20"/>
      <c r="G53" s="44" t="s">
        <v>33</v>
      </c>
      <c r="H53" s="44" t="s">
        <v>38</v>
      </c>
      <c r="I53" s="20"/>
      <c r="M53" s="19" t="str">
        <f t="shared" si="0"/>
        <v xml:space="preserve">  &lt;concept code='289122001' codeSystem='2.16.840.1.113883.6.96' displayName='Cosmetic material' level='1' type='L' concept_beschreibung='SNOMED Clinical Terms' deutsch='' hinweise='' relationships=''/&gt;</v>
      </c>
    </row>
    <row r="54" spans="1:13" ht="12.75" customHeight="1" x14ac:dyDescent="0.2">
      <c r="A54" s="44" t="s">
        <v>18</v>
      </c>
      <c r="B54" s="45">
        <v>89889006</v>
      </c>
      <c r="C54" s="46" t="s">
        <v>132</v>
      </c>
      <c r="D54" s="75" t="s">
        <v>133</v>
      </c>
      <c r="E54" s="20"/>
      <c r="F54" s="20"/>
      <c r="G54" s="44" t="s">
        <v>33</v>
      </c>
      <c r="H54" s="44" t="s">
        <v>38</v>
      </c>
      <c r="I54" s="20"/>
      <c r="M54" s="19" t="str">
        <f t="shared" si="0"/>
        <v xml:space="preserve">  &lt;concept code='89889006' codeSystem='2.16.840.1.113883.6.96' displayName='Cotton fiber' level='1' type='L' concept_beschreibung='SNOMED Clinical Terms' deutsch='' hinweise='' relationships=''/&gt;</v>
      </c>
    </row>
    <row r="55" spans="1:13" ht="12.75" customHeight="1" x14ac:dyDescent="0.2">
      <c r="A55" s="44" t="s">
        <v>18</v>
      </c>
      <c r="B55" s="45">
        <v>260153004</v>
      </c>
      <c r="C55" s="46" t="s">
        <v>134</v>
      </c>
      <c r="D55" s="75" t="s">
        <v>135</v>
      </c>
      <c r="E55" s="20"/>
      <c r="F55" s="20"/>
      <c r="G55" s="44" t="s">
        <v>33</v>
      </c>
      <c r="H55" s="44" t="s">
        <v>38</v>
      </c>
      <c r="I55" s="20"/>
      <c r="M55" s="19" t="str">
        <f t="shared" si="0"/>
        <v xml:space="preserve">  &lt;concept code='260153004' codeSystem='2.16.840.1.113883.6.96' displayName='Cow dander ' level='1' type='L' concept_beschreibung='SNOMED Clinical Terms' deutsch='' hinweise='' relationships=''/&gt;</v>
      </c>
    </row>
    <row r="56" spans="1:13" ht="12.75" customHeight="1" x14ac:dyDescent="0.2">
      <c r="A56" s="44" t="s">
        <v>18</v>
      </c>
      <c r="B56" s="45">
        <v>264295007</v>
      </c>
      <c r="C56" s="46" t="s">
        <v>136</v>
      </c>
      <c r="D56" s="75" t="s">
        <v>137</v>
      </c>
      <c r="E56" s="20"/>
      <c r="F56" s="20"/>
      <c r="G56" s="44" t="s">
        <v>33</v>
      </c>
      <c r="H56" s="44" t="s">
        <v>38</v>
      </c>
      <c r="I56" s="20"/>
      <c r="M56" s="19" t="str">
        <f t="shared" si="0"/>
        <v xml:space="preserve">  &lt;concept code='264295007' codeSystem='2.16.840.1.113883.6.96' displayName='Cow's milk protein' level='1' type='L' concept_beschreibung='SNOMED Clinical Terms' deutsch='' hinweise='' relationships=''/&gt;</v>
      </c>
    </row>
    <row r="57" spans="1:13" ht="12.75" customHeight="1" x14ac:dyDescent="0.2">
      <c r="A57" s="44" t="s">
        <v>18</v>
      </c>
      <c r="B57" s="45">
        <v>289949002</v>
      </c>
      <c r="C57" s="46" t="s">
        <v>138</v>
      </c>
      <c r="D57" s="75" t="s">
        <v>139</v>
      </c>
      <c r="E57" s="20"/>
      <c r="F57" s="20"/>
      <c r="G57" s="44" t="s">
        <v>33</v>
      </c>
      <c r="H57" s="44" t="s">
        <v>38</v>
      </c>
      <c r="I57" s="20"/>
      <c r="M57" s="19" t="str">
        <f t="shared" si="0"/>
        <v xml:space="preserve">  &lt;concept code='289949002' codeSystem='2.16.840.1.113883.6.96' displayName='Cypress pollen' level='1' type='L' concept_beschreibung='SNOMED Clinical Terms' deutsch='' hinweise='' relationships=''/&gt;</v>
      </c>
    </row>
    <row r="58" spans="1:13" ht="12.75" customHeight="1" x14ac:dyDescent="0.2">
      <c r="A58" s="44" t="s">
        <v>18</v>
      </c>
      <c r="B58" s="45">
        <v>226760005</v>
      </c>
      <c r="C58" s="46" t="s">
        <v>140</v>
      </c>
      <c r="D58" s="75" t="s">
        <v>141</v>
      </c>
      <c r="E58" s="20"/>
      <c r="F58" s="20"/>
      <c r="G58" s="44" t="s">
        <v>33</v>
      </c>
      <c r="H58" s="44" t="s">
        <v>38</v>
      </c>
      <c r="I58" s="20"/>
      <c r="M58" s="19" t="str">
        <f t="shared" si="0"/>
        <v xml:space="preserve">  &lt;concept code='226760005' codeSystem='2.16.840.1.113883.6.96' displayName='Dairy foods' level='1' type='L' concept_beschreibung='SNOMED Clinical Terms' deutsch='' hinweise='' relationships=''/&gt;</v>
      </c>
    </row>
    <row r="59" spans="1:13" ht="12.75" customHeight="1" x14ac:dyDescent="0.2">
      <c r="A59" s="44" t="s">
        <v>18</v>
      </c>
      <c r="B59" s="45">
        <v>116273005</v>
      </c>
      <c r="C59" s="46" t="s">
        <v>142</v>
      </c>
      <c r="D59" s="75" t="s">
        <v>143</v>
      </c>
      <c r="E59" s="20"/>
      <c r="F59" s="20"/>
      <c r="G59" s="44" t="s">
        <v>33</v>
      </c>
      <c r="H59" s="44" t="s">
        <v>38</v>
      </c>
      <c r="I59" s="20"/>
      <c r="M59" s="19" t="str">
        <f t="shared" si="0"/>
        <v xml:space="preserve">  &lt;concept code='116273005' codeSystem='2.16.840.1.113883.6.96' displayName='Dietary substance' level='1' type='L' concept_beschreibung='SNOMED Clinical Terms' deutsch='' hinweise='' relationships=''/&gt;</v>
      </c>
    </row>
    <row r="60" spans="1:13" ht="12.75" customHeight="1" x14ac:dyDescent="0.2">
      <c r="A60" s="44" t="s">
        <v>18</v>
      </c>
      <c r="B60" s="45">
        <v>396031000</v>
      </c>
      <c r="C60" s="46" t="s">
        <v>144</v>
      </c>
      <c r="D60" s="75" t="s">
        <v>145</v>
      </c>
      <c r="E60" s="20"/>
      <c r="F60" s="20"/>
      <c r="G60" s="44" t="s">
        <v>33</v>
      </c>
      <c r="H60" s="44" t="s">
        <v>38</v>
      </c>
      <c r="I60" s="20"/>
      <c r="M60" s="19" t="str">
        <f t="shared" si="0"/>
        <v xml:space="preserve">  &lt;concept code='396031000' codeSystem='2.16.840.1.113883.6.96' displayName='Dimeticone' level='1' type='L' concept_beschreibung='SNOMED Clinical Terms' deutsch='' hinweise='' relationships=''/&gt;</v>
      </c>
    </row>
    <row r="61" spans="1:13" ht="12.75" customHeight="1" x14ac:dyDescent="0.2">
      <c r="A61" s="44" t="s">
        <v>18</v>
      </c>
      <c r="B61" s="45">
        <v>260154005</v>
      </c>
      <c r="C61" s="46" t="s">
        <v>146</v>
      </c>
      <c r="D61" s="75" t="s">
        <v>147</v>
      </c>
      <c r="E61" s="20"/>
      <c r="F61" s="20"/>
      <c r="G61" s="44" t="s">
        <v>33</v>
      </c>
      <c r="H61" s="44" t="s">
        <v>38</v>
      </c>
      <c r="I61" s="20"/>
      <c r="M61" s="19" t="str">
        <f t="shared" si="0"/>
        <v xml:space="preserve">  &lt;concept code='260154005' codeSystem='2.16.840.1.113883.6.96' displayName='Dog dander' level='1' type='L' concept_beschreibung='SNOMED Clinical Terms' deutsch='' hinweise='' relationships=''/&gt;</v>
      </c>
    </row>
    <row r="62" spans="1:13" ht="12.75" customHeight="1" x14ac:dyDescent="0.2">
      <c r="A62" s="44" t="s">
        <v>18</v>
      </c>
      <c r="B62" s="45">
        <v>33008008</v>
      </c>
      <c r="C62" s="46" t="s">
        <v>148</v>
      </c>
      <c r="D62" s="75" t="s">
        <v>149</v>
      </c>
      <c r="E62" s="20"/>
      <c r="F62" s="20"/>
      <c r="G62" s="44" t="s">
        <v>33</v>
      </c>
      <c r="H62" s="44" t="s">
        <v>38</v>
      </c>
      <c r="I62" s="20"/>
      <c r="M62" s="19" t="str">
        <f t="shared" si="0"/>
        <v xml:space="preserve">  &lt;concept code='33008008' codeSystem='2.16.840.1.113883.6.96' displayName='Dust' level='1' type='L' concept_beschreibung='SNOMED Clinical Terms' deutsch='' hinweise='' relationships=''/&gt;</v>
      </c>
    </row>
    <row r="63" spans="1:13" ht="12.75" customHeight="1" x14ac:dyDescent="0.2">
      <c r="A63" s="44" t="s">
        <v>18</v>
      </c>
      <c r="B63" s="45">
        <v>61789006</v>
      </c>
      <c r="C63" s="46" t="s">
        <v>150</v>
      </c>
      <c r="D63" s="75" t="s">
        <v>151</v>
      </c>
      <c r="E63" s="20"/>
      <c r="F63" s="20"/>
      <c r="G63" s="44" t="s">
        <v>33</v>
      </c>
      <c r="H63" s="44" t="s">
        <v>38</v>
      </c>
      <c r="I63" s="20"/>
      <c r="M63" s="19" t="str">
        <f t="shared" si="0"/>
        <v xml:space="preserve">  &lt;concept code='61789006' codeSystem='2.16.840.1.113883.6.96' displayName='Dye' level='1' type='L' concept_beschreibung='SNOMED Clinical Terms' deutsch='' hinweise='' relationships=''/&gt;</v>
      </c>
    </row>
    <row r="64" spans="1:13" ht="12.75" customHeight="1" x14ac:dyDescent="0.2">
      <c r="A64" s="44" t="s">
        <v>18</v>
      </c>
      <c r="B64" s="45">
        <v>303300008</v>
      </c>
      <c r="C64" s="46" t="s">
        <v>152</v>
      </c>
      <c r="D64" s="75" t="s">
        <v>153</v>
      </c>
      <c r="E64" s="20"/>
      <c r="F64" s="20"/>
      <c r="G64" s="44" t="s">
        <v>33</v>
      </c>
      <c r="H64" s="44" t="s">
        <v>38</v>
      </c>
      <c r="I64" s="20"/>
      <c r="M64" s="19" t="str">
        <f t="shared" si="0"/>
        <v xml:space="preserve">  &lt;concept code='303300008' codeSystem='2.16.840.1.113883.6.96' displayName='Egg protein' level='1' type='L' concept_beschreibung='SNOMED Clinical Terms' deutsch='' hinweise='' relationships=''/&gt;</v>
      </c>
    </row>
    <row r="65" spans="1:13" ht="12.75" customHeight="1" x14ac:dyDescent="0.2">
      <c r="A65" s="44" t="s">
        <v>18</v>
      </c>
      <c r="B65" s="45">
        <v>256443002</v>
      </c>
      <c r="C65" s="46" t="s">
        <v>154</v>
      </c>
      <c r="D65" s="75" t="s">
        <v>155</v>
      </c>
      <c r="E65" s="20"/>
      <c r="F65" s="20"/>
      <c r="G65" s="44" t="s">
        <v>33</v>
      </c>
      <c r="H65" s="44" t="s">
        <v>38</v>
      </c>
      <c r="I65" s="20"/>
      <c r="M65" s="19" t="str">
        <f t="shared" si="0"/>
        <v xml:space="preserve">  &lt;concept code='256443002' codeSystem='2.16.840.1.113883.6.96' displayName='Egg white ' level='1' type='L' concept_beschreibung='SNOMED Clinical Terms' deutsch='' hinweise='' relationships=''/&gt;</v>
      </c>
    </row>
    <row r="66" spans="1:13" ht="12.75" customHeight="1" x14ac:dyDescent="0.2">
      <c r="A66" s="44" t="s">
        <v>18</v>
      </c>
      <c r="B66" s="45">
        <v>102263004</v>
      </c>
      <c r="C66" s="46" t="s">
        <v>156</v>
      </c>
      <c r="D66" s="75" t="s">
        <v>157</v>
      </c>
      <c r="E66" s="20"/>
      <c r="F66" s="20"/>
      <c r="G66" s="44" t="s">
        <v>33</v>
      </c>
      <c r="H66" s="44" t="s">
        <v>38</v>
      </c>
      <c r="I66" s="20"/>
      <c r="M66" s="19" t="str">
        <f t="shared" si="0"/>
        <v xml:space="preserve">  &lt;concept code='102263004' codeSystem='2.16.840.1.113883.6.96' displayName='Eggs (edible)' level='1' type='L' concept_beschreibung='SNOMED Clinical Terms' deutsch='' hinweise='' relationships=''/&gt;</v>
      </c>
    </row>
    <row r="67" spans="1:13" ht="12.75" customHeight="1" x14ac:dyDescent="0.2">
      <c r="A67" s="44" t="s">
        <v>18</v>
      </c>
      <c r="B67" s="45">
        <v>115589000</v>
      </c>
      <c r="C67" s="46" t="s">
        <v>158</v>
      </c>
      <c r="D67" s="75" t="s">
        <v>159</v>
      </c>
      <c r="E67" s="20"/>
      <c r="F67" s="20"/>
      <c r="G67" s="44" t="s">
        <v>33</v>
      </c>
      <c r="H67" s="44" t="s">
        <v>38</v>
      </c>
      <c r="I67" s="20"/>
      <c r="M67" s="19" t="str">
        <f t="shared" si="0"/>
        <v xml:space="preserve">  &lt;concept code='115589000' codeSystem='2.16.840.1.113883.6.96' displayName='Ethanolamine' level='1' type='L' concept_beschreibung='SNOMED Clinical Terms' deutsch='' hinweise='' relationships=''/&gt;</v>
      </c>
    </row>
    <row r="68" spans="1:13" ht="12.75" customHeight="1" x14ac:dyDescent="0.2">
      <c r="A68" s="44" t="s">
        <v>18</v>
      </c>
      <c r="B68" s="45">
        <v>12510000</v>
      </c>
      <c r="C68" s="46" t="s">
        <v>160</v>
      </c>
      <c r="D68" s="75" t="s">
        <v>161</v>
      </c>
      <c r="E68" s="20"/>
      <c r="F68" s="20"/>
      <c r="G68" s="44" t="s">
        <v>33</v>
      </c>
      <c r="H68" s="44" t="s">
        <v>38</v>
      </c>
      <c r="I68" s="20"/>
      <c r="M68" s="19" t="str">
        <f t="shared" si="0"/>
        <v xml:space="preserve">  &lt;concept code='12510000' codeSystem='2.16.840.1.113883.6.96' displayName='Eucalyptus oil ' level='1' type='L' concept_beschreibung='SNOMED Clinical Terms' deutsch='' hinweise='' relationships=''/&gt;</v>
      </c>
    </row>
    <row r="69" spans="1:13" ht="12.75" customHeight="1" x14ac:dyDescent="0.2">
      <c r="A69" s="44" t="s">
        <v>18</v>
      </c>
      <c r="B69" s="45">
        <v>256435007</v>
      </c>
      <c r="C69" s="46" t="s">
        <v>162</v>
      </c>
      <c r="D69" s="75" t="s">
        <v>163</v>
      </c>
      <c r="E69" s="20"/>
      <c r="F69" s="20"/>
      <c r="G69" s="44" t="s">
        <v>33</v>
      </c>
      <c r="H69" s="44" t="s">
        <v>38</v>
      </c>
      <c r="I69" s="20"/>
      <c r="M69" s="19" t="str">
        <f t="shared" si="0"/>
        <v xml:space="preserve">  &lt;concept code='256435007' codeSystem='2.16.840.1.113883.6.96' displayName='Feathers' level='1' type='L' concept_beschreibung='SNOMED Clinical Terms' deutsch='' hinweise='' relationships=''/&gt;</v>
      </c>
    </row>
    <row r="70" spans="1:13" ht="12.75" customHeight="1" x14ac:dyDescent="0.2">
      <c r="A70" s="44" t="s">
        <v>18</v>
      </c>
      <c r="B70" s="45">
        <v>227425007</v>
      </c>
      <c r="C70" s="46" t="s">
        <v>164</v>
      </c>
      <c r="D70" s="75" t="s">
        <v>165</v>
      </c>
      <c r="E70" s="20"/>
      <c r="F70" s="20"/>
      <c r="G70" s="44" t="s">
        <v>33</v>
      </c>
      <c r="H70" s="44" t="s">
        <v>38</v>
      </c>
      <c r="I70" s="20"/>
      <c r="M70" s="19" t="str">
        <f t="shared" si="0"/>
        <v xml:space="preserve">  &lt;concept code='227425007' codeSystem='2.16.840.1.113883.6.96' displayName='Figs' level='1' type='L' concept_beschreibung='SNOMED Clinical Terms' deutsch='' hinweise='' relationships=''/&gt;</v>
      </c>
    </row>
    <row r="71" spans="1:13" ht="12.75" customHeight="1" x14ac:dyDescent="0.2">
      <c r="A71" s="44" t="s">
        <v>18</v>
      </c>
      <c r="B71" s="45">
        <v>227037002</v>
      </c>
      <c r="C71" s="46" t="s">
        <v>166</v>
      </c>
      <c r="D71" s="75" t="s">
        <v>167</v>
      </c>
      <c r="E71" s="20"/>
      <c r="F71" s="20"/>
      <c r="G71" s="44" t="s">
        <v>33</v>
      </c>
      <c r="H71" s="44" t="s">
        <v>38</v>
      </c>
      <c r="I71" s="20"/>
      <c r="M71" s="19" t="str">
        <f t="shared" si="0"/>
        <v xml:space="preserve">  &lt;concept code='227037002' codeSystem='2.16.840.1.113883.6.96' displayName='Fish - dietary' level='1' type='L' concept_beschreibung='SNOMED Clinical Terms' deutsch='' hinweise='' relationships=''/&gt;</v>
      </c>
    </row>
    <row r="72" spans="1:13" ht="12.75" customHeight="1" x14ac:dyDescent="0.2">
      <c r="A72" s="44" t="s">
        <v>18</v>
      </c>
      <c r="B72" s="45">
        <v>406774009</v>
      </c>
      <c r="C72" s="46" t="s">
        <v>168</v>
      </c>
      <c r="D72" s="75" t="s">
        <v>169</v>
      </c>
      <c r="E72" s="20"/>
      <c r="F72" s="20"/>
      <c r="G72" s="44" t="s">
        <v>33</v>
      </c>
      <c r="H72" s="44" t="s">
        <v>38</v>
      </c>
      <c r="I72" s="20"/>
      <c r="M72" s="19" t="str">
        <f t="shared" si="0"/>
        <v xml:space="preserve">  &lt;concept code='406774009' codeSystem='2.16.840.1.113883.6.96' displayName='Fish derived omega 3 fatty acid' level='1' type='L' concept_beschreibung='SNOMED Clinical Terms' deutsch='' hinweise='' relationships=''/&gt;</v>
      </c>
    </row>
    <row r="73" spans="1:13" ht="12.75" customHeight="1" x14ac:dyDescent="0.2">
      <c r="A73" s="44" t="s">
        <v>18</v>
      </c>
      <c r="B73" s="45" t="s">
        <v>170</v>
      </c>
      <c r="C73" s="46" t="s">
        <v>171</v>
      </c>
      <c r="D73" s="75" t="s">
        <v>172</v>
      </c>
      <c r="E73" s="20"/>
      <c r="F73" s="20"/>
      <c r="G73" s="44" t="s">
        <v>33</v>
      </c>
      <c r="H73" s="44" t="s">
        <v>38</v>
      </c>
      <c r="I73" s="20"/>
      <c r="M73" s="19" t="str">
        <f t="shared" si="0"/>
        <v xml:space="preserve">  &lt;concept code='226359003' codeSystem='2.16.840.1.113883.6.96' displayName='Fish oil - dietary' level='1' type='L' concept_beschreibung='SNOMED Clinical Terms' deutsch='' hinweise='' relationships=''/&gt;</v>
      </c>
    </row>
    <row r="74" spans="1:13" ht="12.75" customHeight="1" x14ac:dyDescent="0.2">
      <c r="A74" s="44" t="s">
        <v>18</v>
      </c>
      <c r="B74" s="45">
        <v>412069004</v>
      </c>
      <c r="C74" s="46" t="s">
        <v>173</v>
      </c>
      <c r="D74" s="75" t="s">
        <v>174</v>
      </c>
      <c r="E74" s="20"/>
      <c r="F74" s="20"/>
      <c r="G74" s="44" t="s">
        <v>33</v>
      </c>
      <c r="H74" s="44" t="s">
        <v>38</v>
      </c>
      <c r="I74" s="20"/>
      <c r="M74" s="19" t="str">
        <f t="shared" si="0"/>
        <v xml:space="preserve">  &lt;concept code='412069004' codeSystem='2.16.840.1.113883.6.96' displayName='Flavouring agent' level='1' type='L' concept_beschreibung='SNOMED Clinical Terms' deutsch='' hinweise='' relationships=''/&gt;</v>
      </c>
    </row>
    <row r="75" spans="1:13" ht="12.75" customHeight="1" x14ac:dyDescent="0.2">
      <c r="A75" s="44" t="s">
        <v>18</v>
      </c>
      <c r="B75" s="45">
        <v>256292005</v>
      </c>
      <c r="C75" s="46" t="s">
        <v>175</v>
      </c>
      <c r="D75" s="75" t="s">
        <v>176</v>
      </c>
      <c r="E75" s="20"/>
      <c r="F75" s="20"/>
      <c r="G75" s="44" t="s">
        <v>33</v>
      </c>
      <c r="H75" s="44" t="s">
        <v>38</v>
      </c>
      <c r="I75" s="20"/>
      <c r="M75" s="19" t="str">
        <f t="shared" si="0"/>
        <v xml:space="preserve">  &lt;concept code='256292005' codeSystem='2.16.840.1.113883.6.96' displayName='Flower and weed pollen' level='1' type='L' concept_beschreibung='SNOMED Clinical Terms' deutsch='' hinweise='' relationships=''/&gt;</v>
      </c>
    </row>
    <row r="76" spans="1:13" ht="12.75" customHeight="1" x14ac:dyDescent="0.2">
      <c r="A76" s="44" t="s">
        <v>18</v>
      </c>
      <c r="B76" s="45">
        <v>59533004</v>
      </c>
      <c r="C76" s="46" t="s">
        <v>177</v>
      </c>
      <c r="D76" s="75" t="s">
        <v>178</v>
      </c>
      <c r="E76" s="20"/>
      <c r="F76" s="20"/>
      <c r="G76" s="44" t="s">
        <v>33</v>
      </c>
      <c r="H76" s="44" t="s">
        <v>38</v>
      </c>
      <c r="I76" s="20"/>
      <c r="M76" s="19" t="str">
        <f t="shared" si="0"/>
        <v xml:space="preserve">  &lt;concept code='59533004' codeSystem='2.16.840.1.113883.6.96' displayName='Food additive ' level='1' type='L' concept_beschreibung='SNOMED Clinical Terms' deutsch='' hinweise='' relationships=''/&gt;</v>
      </c>
    </row>
    <row r="77" spans="1:13" ht="12.75" customHeight="1" x14ac:dyDescent="0.2">
      <c r="A77" s="44" t="s">
        <v>18</v>
      </c>
      <c r="B77" s="45">
        <v>72511004</v>
      </c>
      <c r="C77" s="46" t="s">
        <v>179</v>
      </c>
      <c r="D77" s="75" t="s">
        <v>180</v>
      </c>
      <c r="E77" s="20"/>
      <c r="F77" s="20"/>
      <c r="G77" s="44" t="s">
        <v>33</v>
      </c>
      <c r="H77" s="44" t="s">
        <v>38</v>
      </c>
      <c r="I77" s="20"/>
      <c r="M77" s="19" t="str">
        <f t="shared" si="0"/>
        <v xml:space="preserve">  &lt;concept code='72511004' codeSystem='2.16.840.1.113883.6.96' displayName='Fruit' level='1' type='L' concept_beschreibung='SNOMED Clinical Terms' deutsch='' hinweise='' relationships=''/&gt;</v>
      </c>
    </row>
    <row r="78" spans="1:13" ht="12.75" customHeight="1" x14ac:dyDescent="0.2">
      <c r="A78" s="44" t="s">
        <v>18</v>
      </c>
      <c r="B78" s="45">
        <v>37352007</v>
      </c>
      <c r="C78" s="46" t="s">
        <v>181</v>
      </c>
      <c r="D78" s="75" t="s">
        <v>182</v>
      </c>
      <c r="E78" s="20"/>
      <c r="F78" s="20"/>
      <c r="G78" s="44" t="s">
        <v>33</v>
      </c>
      <c r="H78" s="44" t="s">
        <v>38</v>
      </c>
      <c r="I78" s="20"/>
      <c r="M78" s="19" t="str">
        <f t="shared" si="0"/>
        <v xml:space="preserve">  &lt;concept code='37352007' codeSystem='2.16.840.1.113883.6.96' displayName='Fungus antigenic agent' level='1' type='L' concept_beschreibung='SNOMED Clinical Terms' deutsch='' hinweise='' relationships=''/&gt;</v>
      </c>
    </row>
    <row r="79" spans="1:13" ht="12.75" customHeight="1" x14ac:dyDescent="0.2">
      <c r="A79" s="44" t="s">
        <v>18</v>
      </c>
      <c r="B79" s="45">
        <v>260172004</v>
      </c>
      <c r="C79" s="46" t="s">
        <v>183</v>
      </c>
      <c r="D79" s="75" t="s">
        <v>184</v>
      </c>
      <c r="E79" s="20"/>
      <c r="F79" s="20"/>
      <c r="G79" s="44" t="s">
        <v>33</v>
      </c>
      <c r="H79" s="44" t="s">
        <v>38</v>
      </c>
      <c r="I79" s="20"/>
      <c r="M79" s="19" t="str">
        <f t="shared" si="0"/>
        <v xml:space="preserve">  &lt;concept code='260172004' codeSystem='2.16.840.1.113883.6.96' displayName='Garlic - dietary ' level='1' type='L' concept_beschreibung='SNOMED Clinical Terms' deutsch='' hinweise='' relationships=''/&gt;</v>
      </c>
    </row>
    <row r="80" spans="1:13" ht="12.75" customHeight="1" x14ac:dyDescent="0.2">
      <c r="A80" s="44" t="s">
        <v>18</v>
      </c>
      <c r="B80" s="45">
        <v>57126000</v>
      </c>
      <c r="C80" s="46" t="s">
        <v>185</v>
      </c>
      <c r="D80" s="75" t="s">
        <v>186</v>
      </c>
      <c r="E80" s="20"/>
      <c r="F80" s="20"/>
      <c r="G80" s="44" t="s">
        <v>33</v>
      </c>
      <c r="H80" s="44" t="s">
        <v>38</v>
      </c>
      <c r="I80" s="20"/>
      <c r="M80" s="19" t="str">
        <f t="shared" ref="M80:M143" si="1">CONCATENATE("  &lt;concept code='",B80,"' codeSystem='",$H80,"' displayName='",C80,"' level='",LEFT(A80,SEARCH("-",A80)-1),"' type='",TRIM(RIGHT(A80,LEN(A80)-SEARCH("-",A80))),"' concept_beschreibung='",G80,"' deutsch='",E80,"' hinweise='",F80,"' relationships='",I80,"'/&gt;")</f>
        <v xml:space="preserve">  &lt;concept code='57126000' codeSystem='2.16.840.1.113883.6.96' displayName='Glue ' level='1' type='L' concept_beschreibung='SNOMED Clinical Terms' deutsch='' hinweise='' relationships=''/&gt;</v>
      </c>
    </row>
    <row r="81" spans="1:13" ht="12.75" customHeight="1" x14ac:dyDescent="0.2">
      <c r="A81" s="44" t="s">
        <v>18</v>
      </c>
      <c r="B81" s="45">
        <v>430503006</v>
      </c>
      <c r="C81" s="46" t="s">
        <v>187</v>
      </c>
      <c r="D81" s="75" t="s">
        <v>188</v>
      </c>
      <c r="E81" s="20"/>
      <c r="F81" s="20"/>
      <c r="G81" s="44" t="s">
        <v>33</v>
      </c>
      <c r="H81" s="44" t="s">
        <v>38</v>
      </c>
      <c r="I81" s="20"/>
      <c r="M81" s="19" t="str">
        <f t="shared" si="1"/>
        <v xml:space="preserve">  &lt;concept code='430503006' codeSystem='2.16.840.1.113883.6.96' displayName='Glutamate ' level='1' type='L' concept_beschreibung='SNOMED Clinical Terms' deutsch='' hinweise='' relationships=''/&gt;</v>
      </c>
    </row>
    <row r="82" spans="1:13" ht="12.75" customHeight="1" x14ac:dyDescent="0.2">
      <c r="A82" s="44" t="s">
        <v>18</v>
      </c>
      <c r="B82" s="45">
        <v>89811004</v>
      </c>
      <c r="C82" s="46" t="s">
        <v>189</v>
      </c>
      <c r="D82" s="75" t="s">
        <v>189</v>
      </c>
      <c r="E82" s="20"/>
      <c r="F82" s="20"/>
      <c r="G82" s="44" t="s">
        <v>33</v>
      </c>
      <c r="H82" s="44" t="s">
        <v>38</v>
      </c>
      <c r="I82" s="20"/>
      <c r="M82" s="19" t="str">
        <f t="shared" si="1"/>
        <v xml:space="preserve">  &lt;concept code='89811004' codeSystem='2.16.840.1.113883.6.96' displayName='Gluten' level='1' type='L' concept_beschreibung='SNOMED Clinical Terms' deutsch='' hinweise='' relationships=''/&gt;</v>
      </c>
    </row>
    <row r="83" spans="1:13" ht="12.75" customHeight="1" x14ac:dyDescent="0.2">
      <c r="A83" s="44" t="s">
        <v>18</v>
      </c>
      <c r="B83" s="45">
        <v>2309006</v>
      </c>
      <c r="C83" s="46" t="s">
        <v>190</v>
      </c>
      <c r="D83" s="75" t="s">
        <v>191</v>
      </c>
      <c r="E83" s="20"/>
      <c r="F83" s="20"/>
      <c r="G83" s="44" t="s">
        <v>33</v>
      </c>
      <c r="H83" s="44" t="s">
        <v>38</v>
      </c>
      <c r="I83" s="20"/>
      <c r="M83" s="19" t="str">
        <f t="shared" si="1"/>
        <v xml:space="preserve">  &lt;concept code='2309006' codeSystem='2.16.840.1.113883.6.96' displayName='Gold ' level='1' type='L' concept_beschreibung='SNOMED Clinical Terms' deutsch='' hinweise='' relationships=''/&gt;</v>
      </c>
    </row>
    <row r="84" spans="1:13" ht="12.75" customHeight="1" x14ac:dyDescent="0.2">
      <c r="A84" s="44" t="s">
        <v>18</v>
      </c>
      <c r="B84" s="45">
        <v>256277009</v>
      </c>
      <c r="C84" s="46" t="s">
        <v>192</v>
      </c>
      <c r="D84" s="75" t="s">
        <v>193</v>
      </c>
      <c r="E84" s="20"/>
      <c r="F84" s="20"/>
      <c r="G84" s="44" t="s">
        <v>33</v>
      </c>
      <c r="H84" s="44" t="s">
        <v>38</v>
      </c>
      <c r="I84" s="20"/>
      <c r="M84" s="19" t="str">
        <f t="shared" si="1"/>
        <v xml:space="preserve">  &lt;concept code='256277009' codeSystem='2.16.840.1.113883.6.96' displayName='Grass pollen' level='1' type='L' concept_beschreibung='SNOMED Clinical Terms' deutsch='' hinweise='' relationships=''/&gt;</v>
      </c>
    </row>
    <row r="85" spans="1:13" ht="12.75" customHeight="1" x14ac:dyDescent="0.2">
      <c r="A85" s="44" t="s">
        <v>18</v>
      </c>
      <c r="B85" s="45">
        <v>412145001</v>
      </c>
      <c r="C85" s="46" t="s">
        <v>194</v>
      </c>
      <c r="D85" s="75" t="s">
        <v>195</v>
      </c>
      <c r="E85" s="20"/>
      <c r="F85" s="20"/>
      <c r="G85" s="44" t="s">
        <v>33</v>
      </c>
      <c r="H85" s="44" t="s">
        <v>38</v>
      </c>
      <c r="I85" s="20"/>
      <c r="M85" s="19" t="str">
        <f t="shared" si="1"/>
        <v xml:space="preserve">  &lt;concept code='412145001' codeSystem='2.16.840.1.113883.6.96' displayName='Hair dye ' level='1' type='L' concept_beschreibung='SNOMED Clinical Terms' deutsch='' hinweise='' relationships=''/&gt;</v>
      </c>
    </row>
    <row r="86" spans="1:13" ht="12.75" customHeight="1" x14ac:dyDescent="0.2">
      <c r="A86" s="44" t="s">
        <v>18</v>
      </c>
      <c r="B86" s="45">
        <v>37017009</v>
      </c>
      <c r="C86" s="46" t="s">
        <v>196</v>
      </c>
      <c r="D86" s="75" t="s">
        <v>197</v>
      </c>
      <c r="E86" s="20"/>
      <c r="F86" s="20"/>
      <c r="G86" s="44" t="s">
        <v>33</v>
      </c>
      <c r="H86" s="44" t="s">
        <v>38</v>
      </c>
      <c r="I86" s="20"/>
      <c r="M86" s="19" t="str">
        <f t="shared" si="1"/>
        <v xml:space="preserve">  &lt;concept code='37017009' codeSystem='2.16.840.1.113883.6.96' displayName='Helminth' level='1' type='L' concept_beschreibung='SNOMED Clinical Terms' deutsch='' hinweise='' relationships=''/&gt;</v>
      </c>
    </row>
    <row r="87" spans="1:13" ht="12.75" customHeight="1" x14ac:dyDescent="0.2">
      <c r="A87" s="44" t="s">
        <v>18</v>
      </c>
      <c r="B87" s="45">
        <v>227374009</v>
      </c>
      <c r="C87" s="46" t="s">
        <v>198</v>
      </c>
      <c r="D87" s="75" t="s">
        <v>199</v>
      </c>
      <c r="E87" s="20"/>
      <c r="F87" s="20"/>
      <c r="G87" s="44" t="s">
        <v>33</v>
      </c>
      <c r="H87" s="44" t="s">
        <v>38</v>
      </c>
      <c r="I87" s="20"/>
      <c r="M87" s="19" t="str">
        <f t="shared" si="1"/>
        <v xml:space="preserve">  &lt;concept code='227374009' codeSystem='2.16.840.1.113883.6.96' displayName='Herbs and spices ' level='1' type='L' concept_beschreibung='SNOMED Clinical Terms' deutsch='' hinweise='' relationships=''/&gt;</v>
      </c>
    </row>
    <row r="88" spans="1:13" ht="12.75" customHeight="1" x14ac:dyDescent="0.2">
      <c r="A88" s="44" t="s">
        <v>18</v>
      </c>
      <c r="B88" s="45">
        <v>256417003</v>
      </c>
      <c r="C88" s="46" t="s">
        <v>200</v>
      </c>
      <c r="D88" s="75" t="s">
        <v>201</v>
      </c>
      <c r="E88" s="20"/>
      <c r="F88" s="20"/>
      <c r="G88" s="44" t="s">
        <v>33</v>
      </c>
      <c r="H88" s="44" t="s">
        <v>38</v>
      </c>
      <c r="I88" s="20"/>
      <c r="M88" s="19" t="str">
        <f t="shared" si="1"/>
        <v xml:space="preserve">  &lt;concept code='256417003' codeSystem='2.16.840.1.113883.6.96' displayName='Horse dander' level='1' type='L' concept_beschreibung='SNOMED Clinical Terms' deutsch='' hinweise='' relationships=''/&gt;</v>
      </c>
    </row>
    <row r="89" spans="1:13" ht="12.75" customHeight="1" x14ac:dyDescent="0.2">
      <c r="A89" s="44" t="s">
        <v>18</v>
      </c>
      <c r="B89" s="45">
        <v>128488006</v>
      </c>
      <c r="C89" s="46" t="s">
        <v>202</v>
      </c>
      <c r="D89" s="75" t="s">
        <v>203</v>
      </c>
      <c r="E89" s="20"/>
      <c r="F89" s="20"/>
      <c r="G89" s="44" t="s">
        <v>33</v>
      </c>
      <c r="H89" s="44" t="s">
        <v>38</v>
      </c>
      <c r="I89" s="20"/>
      <c r="M89" s="19" t="str">
        <f t="shared" si="1"/>
        <v xml:space="preserve">  &lt;concept code='128488006' codeSystem='2.16.840.1.113883.6.96' displayName='House dust' level='1' type='L' concept_beschreibung='SNOMED Clinical Terms' deutsch='' hinweise='' relationships=''/&gt;</v>
      </c>
    </row>
    <row r="90" spans="1:13" ht="12.75" customHeight="1" x14ac:dyDescent="0.2">
      <c r="A90" s="44" t="s">
        <v>18</v>
      </c>
      <c r="B90" s="45">
        <v>406466009</v>
      </c>
      <c r="C90" s="46" t="s">
        <v>204</v>
      </c>
      <c r="D90" s="75" t="s">
        <v>205</v>
      </c>
      <c r="E90" s="20"/>
      <c r="F90" s="20"/>
      <c r="G90" s="44" t="s">
        <v>33</v>
      </c>
      <c r="H90" s="44" t="s">
        <v>38</v>
      </c>
      <c r="I90" s="20"/>
      <c r="M90" s="19" t="str">
        <f t="shared" si="1"/>
        <v xml:space="preserve">  &lt;concept code='406466009' codeSystem='2.16.840.1.113883.6.96' displayName='House dust allergen' level='1' type='L' concept_beschreibung='SNOMED Clinical Terms' deutsch='' hinweise='' relationships=''/&gt;</v>
      </c>
    </row>
    <row r="91" spans="1:13" ht="12.75" customHeight="1" x14ac:dyDescent="0.2">
      <c r="A91" s="44" t="s">
        <v>18</v>
      </c>
      <c r="B91" s="45">
        <v>406470001</v>
      </c>
      <c r="C91" s="46" t="s">
        <v>206</v>
      </c>
      <c r="D91" s="75" t="s">
        <v>207</v>
      </c>
      <c r="E91" s="20"/>
      <c r="F91" s="20"/>
      <c r="G91" s="44" t="s">
        <v>33</v>
      </c>
      <c r="H91" s="44" t="s">
        <v>38</v>
      </c>
      <c r="I91" s="20"/>
      <c r="M91" s="19" t="str">
        <f t="shared" si="1"/>
        <v xml:space="preserve">  &lt;concept code='406470001' codeSystem='2.16.840.1.113883.6.96' displayName='Insect allergen ' level='1' type='L' concept_beschreibung='SNOMED Clinical Terms' deutsch='' hinweise='' relationships=''/&gt;</v>
      </c>
    </row>
    <row r="92" spans="1:13" ht="12.75" customHeight="1" x14ac:dyDescent="0.2">
      <c r="A92" s="44" t="s">
        <v>18</v>
      </c>
      <c r="B92" s="45">
        <v>280939008</v>
      </c>
      <c r="C92" s="46" t="s">
        <v>208</v>
      </c>
      <c r="D92" s="75" t="s">
        <v>209</v>
      </c>
      <c r="E92" s="20"/>
      <c r="F92" s="20"/>
      <c r="G92" s="44" t="s">
        <v>33</v>
      </c>
      <c r="H92" s="44" t="s">
        <v>38</v>
      </c>
      <c r="I92" s="20"/>
      <c r="M92" s="19" t="str">
        <f t="shared" si="1"/>
        <v xml:space="preserve">  &lt;concept code='280939008' codeSystem='2.16.840.1.113883.6.96' displayName='Insect venom' level='1' type='L' concept_beschreibung='SNOMED Clinical Terms' deutsch='' hinweise='' relationships=''/&gt;</v>
      </c>
    </row>
    <row r="93" spans="1:13" ht="12.75" customHeight="1" x14ac:dyDescent="0.2">
      <c r="A93" s="44" t="s">
        <v>18</v>
      </c>
      <c r="B93" s="45">
        <v>3829006</v>
      </c>
      <c r="C93" s="46" t="s">
        <v>210</v>
      </c>
      <c r="D93" s="75" t="s">
        <v>211</v>
      </c>
      <c r="E93" s="20"/>
      <c r="F93" s="20"/>
      <c r="G93" s="44" t="s">
        <v>33</v>
      </c>
      <c r="H93" s="44" t="s">
        <v>38</v>
      </c>
      <c r="I93" s="20"/>
      <c r="M93" s="19" t="str">
        <f t="shared" si="1"/>
        <v xml:space="preserve">  &lt;concept code='3829006' codeSystem='2.16.840.1.113883.6.96' displayName='Iron ' level='1' type='L' concept_beschreibung='SNOMED Clinical Terms' deutsch='' hinweise='' relationships=''/&gt;</v>
      </c>
    </row>
    <row r="94" spans="1:13" ht="12.75" customHeight="1" x14ac:dyDescent="0.2">
      <c r="A94" s="44" t="s">
        <v>18</v>
      </c>
      <c r="B94" s="45">
        <v>31006001</v>
      </c>
      <c r="C94" s="46" t="s">
        <v>212</v>
      </c>
      <c r="D94" s="75" t="s">
        <v>213</v>
      </c>
      <c r="E94" s="20"/>
      <c r="F94" s="20"/>
      <c r="G94" s="44" t="s">
        <v>33</v>
      </c>
      <c r="H94" s="44" t="s">
        <v>38</v>
      </c>
      <c r="I94" s="20"/>
      <c r="M94" s="19" t="str">
        <f t="shared" si="1"/>
        <v xml:space="preserve">  &lt;concept code='31006001' codeSystem='2.16.840.1.113883.6.96' displayName='Kingdom Plantae' level='1' type='L' concept_beschreibung='SNOMED Clinical Terms' deutsch='' hinweise='' relationships=''/&gt;</v>
      </c>
    </row>
    <row r="95" spans="1:13" ht="12.75" customHeight="1" x14ac:dyDescent="0.2">
      <c r="A95" s="44" t="s">
        <v>18</v>
      </c>
      <c r="B95" s="45">
        <v>260176001</v>
      </c>
      <c r="C95" s="46" t="s">
        <v>214</v>
      </c>
      <c r="D95" s="75" t="s">
        <v>215</v>
      </c>
      <c r="E95" s="20"/>
      <c r="F95" s="20"/>
      <c r="G95" s="44" t="s">
        <v>33</v>
      </c>
      <c r="H95" s="44" t="s">
        <v>38</v>
      </c>
      <c r="I95" s="20"/>
      <c r="M95" s="19" t="str">
        <f t="shared" si="1"/>
        <v xml:space="preserve">  &lt;concept code='260176001' codeSystem='2.16.840.1.113883.6.96' displayName='Kiwi fruit ' level='1' type='L' concept_beschreibung='SNOMED Clinical Terms' deutsch='' hinweise='' relationships=''/&gt;</v>
      </c>
    </row>
    <row r="96" spans="1:13" ht="12.75" customHeight="1" x14ac:dyDescent="0.2">
      <c r="A96" s="44" t="s">
        <v>18</v>
      </c>
      <c r="B96" s="45">
        <v>47703008</v>
      </c>
      <c r="C96" s="46" t="s">
        <v>216</v>
      </c>
      <c r="D96" s="75" t="s">
        <v>217</v>
      </c>
      <c r="E96" s="20"/>
      <c r="F96" s="20"/>
      <c r="G96" s="44" t="s">
        <v>33</v>
      </c>
      <c r="H96" s="44" t="s">
        <v>38</v>
      </c>
      <c r="I96" s="20"/>
      <c r="M96" s="19" t="str">
        <f t="shared" si="1"/>
        <v xml:space="preserve">  &lt;concept code='47703008' codeSystem='2.16.840.1.113883.6.96' displayName='Lactose' level='1' type='L' concept_beschreibung='SNOMED Clinical Terms' deutsch='' hinweise='' relationships=''/&gt;</v>
      </c>
    </row>
    <row r="97" spans="1:13" ht="12.75" customHeight="1" x14ac:dyDescent="0.2">
      <c r="A97" s="44" t="s">
        <v>18</v>
      </c>
      <c r="B97" s="45">
        <v>42416001</v>
      </c>
      <c r="C97" s="46" t="s">
        <v>218</v>
      </c>
      <c r="D97" s="75" t="s">
        <v>219</v>
      </c>
      <c r="E97" s="20"/>
      <c r="F97" s="20"/>
      <c r="G97" s="44" t="s">
        <v>33</v>
      </c>
      <c r="H97" s="44" t="s">
        <v>38</v>
      </c>
      <c r="I97" s="20"/>
      <c r="M97" s="19" t="str">
        <f t="shared" si="1"/>
        <v xml:space="preserve">  &lt;concept code='42416001' codeSystem='2.16.840.1.113883.6.96' displayName='Lanolin ' level='1' type='L' concept_beschreibung='SNOMED Clinical Terms' deutsch='' hinweise='' relationships=''/&gt;</v>
      </c>
    </row>
    <row r="98" spans="1:13" ht="12.75" customHeight="1" x14ac:dyDescent="0.2">
      <c r="A98" s="44" t="s">
        <v>18</v>
      </c>
      <c r="B98" s="45">
        <v>111088007</v>
      </c>
      <c r="C98" s="46" t="s">
        <v>220</v>
      </c>
      <c r="D98" s="75" t="s">
        <v>220</v>
      </c>
      <c r="E98" s="20"/>
      <c r="F98" s="20"/>
      <c r="G98" s="44" t="s">
        <v>33</v>
      </c>
      <c r="H98" s="44" t="s">
        <v>38</v>
      </c>
      <c r="I98" s="20"/>
      <c r="M98" s="19" t="str">
        <f t="shared" si="1"/>
        <v xml:space="preserve">  &lt;concept code='111088007' codeSystem='2.16.840.1.113883.6.96' displayName='Latex' level='1' type='L' concept_beschreibung='SNOMED Clinical Terms' deutsch='' hinweise='' relationships=''/&gt;</v>
      </c>
    </row>
    <row r="99" spans="1:13" ht="12.75" customHeight="1" x14ac:dyDescent="0.2">
      <c r="A99" s="44" t="s">
        <v>18</v>
      </c>
      <c r="B99" s="45">
        <v>230031005</v>
      </c>
      <c r="C99" s="46" t="s">
        <v>221</v>
      </c>
      <c r="D99" s="75" t="s">
        <v>222</v>
      </c>
      <c r="E99" s="20"/>
      <c r="F99" s="20"/>
      <c r="G99" s="44" t="s">
        <v>33</v>
      </c>
      <c r="H99" s="44" t="s">
        <v>38</v>
      </c>
      <c r="I99" s="20"/>
      <c r="M99" s="19" t="str">
        <f t="shared" si="1"/>
        <v xml:space="preserve">  &lt;concept code='230031005' codeSystem='2.16.840.1.113883.6.96' displayName='Lobster - dietary' level='1' type='L' concept_beschreibung='SNOMED Clinical Terms' deutsch='' hinweise='' relationships=''/&gt;</v>
      </c>
    </row>
    <row r="100" spans="1:13" ht="12.75" customHeight="1" x14ac:dyDescent="0.2">
      <c r="A100" s="44" t="s">
        <v>18</v>
      </c>
      <c r="B100" s="45">
        <v>28647000</v>
      </c>
      <c r="C100" s="46" t="s">
        <v>223</v>
      </c>
      <c r="D100" s="75" t="s">
        <v>224</v>
      </c>
      <c r="E100" s="20"/>
      <c r="F100" s="20"/>
      <c r="G100" s="44" t="s">
        <v>33</v>
      </c>
      <c r="H100" s="44" t="s">
        <v>38</v>
      </c>
      <c r="I100" s="20"/>
      <c r="M100" s="19" t="str">
        <f t="shared" si="1"/>
        <v xml:space="preserve">  &lt;concept code='28647000' codeSystem='2.16.840.1.113883.6.96' displayName='Meat ' level='1' type='L' concept_beschreibung='SNOMED Clinical Terms' deutsch='' hinweise='' relationships=''/&gt;</v>
      </c>
    </row>
    <row r="101" spans="1:13" ht="12.75" customHeight="1" x14ac:dyDescent="0.2">
      <c r="A101" s="44" t="s">
        <v>18</v>
      </c>
      <c r="B101" s="45">
        <v>260177005</v>
      </c>
      <c r="C101" s="46" t="s">
        <v>225</v>
      </c>
      <c r="D101" s="75" t="s">
        <v>226</v>
      </c>
      <c r="E101" s="20"/>
      <c r="F101" s="20"/>
      <c r="G101" s="44" t="s">
        <v>33</v>
      </c>
      <c r="H101" s="44" t="s">
        <v>38</v>
      </c>
      <c r="I101" s="20"/>
      <c r="M101" s="19" t="str">
        <f t="shared" si="1"/>
        <v xml:space="preserve">  &lt;concept code='260177005' codeSystem='2.16.840.1.113883.6.96' displayName='Melon ' level='1' type='L' concept_beschreibung='SNOMED Clinical Terms' deutsch='' hinweise='' relationships=''/&gt;</v>
      </c>
    </row>
    <row r="102" spans="1:13" ht="12.75" customHeight="1" x14ac:dyDescent="0.2">
      <c r="A102" s="44" t="s">
        <v>18</v>
      </c>
      <c r="B102" s="45">
        <v>2799001</v>
      </c>
      <c r="C102" s="46" t="s">
        <v>227</v>
      </c>
      <c r="D102" s="75" t="s">
        <v>228</v>
      </c>
      <c r="E102" s="20"/>
      <c r="F102" s="20"/>
      <c r="G102" s="44" t="s">
        <v>33</v>
      </c>
      <c r="H102" s="44" t="s">
        <v>38</v>
      </c>
      <c r="I102" s="20"/>
      <c r="M102" s="19" t="str">
        <f t="shared" si="1"/>
        <v xml:space="preserve">  &lt;concept code='2799001' codeSystem='2.16.840.1.113883.6.96' displayName='Methylbenzethonium chloride ' level='1' type='L' concept_beschreibung='SNOMED Clinical Terms' deutsch='' hinweise='' relationships=''/&gt;</v>
      </c>
    </row>
    <row r="103" spans="1:13" ht="12.75" customHeight="1" x14ac:dyDescent="0.2">
      <c r="A103" s="44" t="s">
        <v>18</v>
      </c>
      <c r="B103" s="45">
        <v>256419000</v>
      </c>
      <c r="C103" s="46" t="s">
        <v>229</v>
      </c>
      <c r="D103" s="75" t="s">
        <v>230</v>
      </c>
      <c r="E103" s="20"/>
      <c r="F103" s="20"/>
      <c r="G103" s="44" t="s">
        <v>33</v>
      </c>
      <c r="H103" s="44" t="s">
        <v>38</v>
      </c>
      <c r="I103" s="20"/>
      <c r="M103" s="19" t="str">
        <f t="shared" si="1"/>
        <v xml:space="preserve">  &lt;concept code='256419000' codeSystem='2.16.840.1.113883.6.96' displayName='Mouse epithelium' level='1' type='L' concept_beschreibung='SNOMED Clinical Terms' deutsch='' hinweise='' relationships=''/&gt;</v>
      </c>
    </row>
    <row r="104" spans="1:13" ht="12.75" customHeight="1" x14ac:dyDescent="0.2">
      <c r="A104" s="44" t="s">
        <v>18</v>
      </c>
      <c r="B104" s="45">
        <v>260156007</v>
      </c>
      <c r="C104" s="46" t="s">
        <v>231</v>
      </c>
      <c r="D104" s="75" t="s">
        <v>232</v>
      </c>
      <c r="E104" s="20"/>
      <c r="F104" s="20"/>
      <c r="G104" s="44" t="s">
        <v>33</v>
      </c>
      <c r="H104" s="44" t="s">
        <v>38</v>
      </c>
      <c r="I104" s="20"/>
      <c r="M104" s="19" t="str">
        <f t="shared" si="1"/>
        <v xml:space="preserve">  &lt;concept code='260156007' codeSystem='2.16.840.1.113883.6.96' displayName='Mouse urine proteins' level='1' type='L' concept_beschreibung='SNOMED Clinical Terms' deutsch='' hinweise='' relationships=''/&gt;</v>
      </c>
    </row>
    <row r="105" spans="1:13" ht="12.75" customHeight="1" x14ac:dyDescent="0.2">
      <c r="A105" s="44" t="s">
        <v>18</v>
      </c>
      <c r="B105" s="45">
        <v>227252000</v>
      </c>
      <c r="C105" s="46" t="s">
        <v>233</v>
      </c>
      <c r="D105" s="75" t="s">
        <v>234</v>
      </c>
      <c r="E105" s="20"/>
      <c r="F105" s="20"/>
      <c r="G105" s="44" t="s">
        <v>33</v>
      </c>
      <c r="H105" s="44" t="s">
        <v>38</v>
      </c>
      <c r="I105" s="20"/>
      <c r="M105" s="19" t="str">
        <f t="shared" si="1"/>
        <v xml:space="preserve">  &lt;concept code='227252000' codeSystem='2.16.840.1.113883.6.96' displayName='Mushroom - dietary ' level='1' type='L' concept_beschreibung='SNOMED Clinical Terms' deutsch='' hinweise='' relationships=''/&gt;</v>
      </c>
    </row>
    <row r="106" spans="1:13" ht="12.75" customHeight="1" x14ac:dyDescent="0.2">
      <c r="A106" s="44" t="s">
        <v>18</v>
      </c>
      <c r="B106" s="45">
        <v>51905005</v>
      </c>
      <c r="C106" s="46" t="s">
        <v>235</v>
      </c>
      <c r="D106" s="75" t="s">
        <v>236</v>
      </c>
      <c r="E106" s="20"/>
      <c r="F106" s="20"/>
      <c r="G106" s="44" t="s">
        <v>33</v>
      </c>
      <c r="H106" s="44" t="s">
        <v>38</v>
      </c>
      <c r="I106" s="20"/>
      <c r="M106" s="19" t="str">
        <f t="shared" si="1"/>
        <v xml:space="preserve">  &lt;concept code='51905005' codeSystem='2.16.840.1.113883.6.96' displayName='Mustard ' level='1' type='L' concept_beschreibung='SNOMED Clinical Terms' deutsch='' hinweise='' relationships=''/&gt;</v>
      </c>
    </row>
    <row r="107" spans="1:13" ht="12.75" customHeight="1" x14ac:dyDescent="0.2">
      <c r="A107" s="44" t="s">
        <v>18</v>
      </c>
      <c r="B107" s="45">
        <v>33396006</v>
      </c>
      <c r="C107" s="46" t="s">
        <v>237</v>
      </c>
      <c r="D107" s="75" t="s">
        <v>238</v>
      </c>
      <c r="E107" s="20"/>
      <c r="F107" s="20"/>
      <c r="G107" s="44" t="s">
        <v>33</v>
      </c>
      <c r="H107" s="44" t="s">
        <v>38</v>
      </c>
      <c r="I107" s="20"/>
      <c r="M107" s="19" t="str">
        <f t="shared" si="1"/>
        <v xml:space="preserve">  &lt;concept code='33396006' codeSystem='2.16.840.1.113883.6.96' displayName='Nickel ' level='1' type='L' concept_beschreibung='SNOMED Clinical Terms' deutsch='' hinweise='' relationships=''/&gt;</v>
      </c>
    </row>
    <row r="108" spans="1:13" ht="12.75" customHeight="1" x14ac:dyDescent="0.2">
      <c r="A108" s="44" t="s">
        <v>18</v>
      </c>
      <c r="B108" s="45">
        <v>13577000</v>
      </c>
      <c r="C108" s="46" t="s">
        <v>239</v>
      </c>
      <c r="D108" s="75" t="s">
        <v>240</v>
      </c>
      <c r="E108" s="20"/>
      <c r="F108" s="20"/>
      <c r="G108" s="44" t="s">
        <v>33</v>
      </c>
      <c r="H108" s="44" t="s">
        <v>38</v>
      </c>
      <c r="I108" s="20"/>
      <c r="M108" s="19" t="str">
        <f t="shared" si="1"/>
        <v xml:space="preserve">  &lt;concept code='13577000' codeSystem='2.16.840.1.113883.6.96' displayName='Nut' level='1' type='L' concept_beschreibung='SNOMED Clinical Terms' deutsch='' hinweise='' relationships=''/&gt;</v>
      </c>
    </row>
    <row r="109" spans="1:13" ht="12.75" customHeight="1" x14ac:dyDescent="0.2">
      <c r="A109" s="44" t="s">
        <v>18</v>
      </c>
      <c r="B109" s="45">
        <v>230034002</v>
      </c>
      <c r="C109" s="46" t="s">
        <v>241</v>
      </c>
      <c r="D109" s="75" t="s">
        <v>242</v>
      </c>
      <c r="E109" s="20"/>
      <c r="F109" s="20"/>
      <c r="G109" s="44" t="s">
        <v>33</v>
      </c>
      <c r="H109" s="44" t="s">
        <v>38</v>
      </c>
      <c r="I109" s="20"/>
      <c r="M109" s="19" t="str">
        <f t="shared" si="1"/>
        <v xml:space="preserve">  &lt;concept code='230034002' codeSystem='2.16.840.1.113883.6.96' displayName='Nuts and seeds' level='1' type='L' concept_beschreibung='SNOMED Clinical Terms' deutsch='' hinweise='' relationships=''/&gt;</v>
      </c>
    </row>
    <row r="110" spans="1:13" ht="12.75" customHeight="1" x14ac:dyDescent="0.2">
      <c r="A110" s="44" t="s">
        <v>18</v>
      </c>
      <c r="B110" s="45">
        <v>418504009</v>
      </c>
      <c r="C110" s="46" t="s">
        <v>243</v>
      </c>
      <c r="D110" s="75" t="s">
        <v>244</v>
      </c>
      <c r="E110" s="20"/>
      <c r="F110" s="20"/>
      <c r="G110" s="44" t="s">
        <v>33</v>
      </c>
      <c r="H110" s="44" t="s">
        <v>38</v>
      </c>
      <c r="I110" s="20"/>
      <c r="M110" s="19" t="str">
        <f t="shared" si="1"/>
        <v xml:space="preserve">  &lt;concept code='418504009' codeSystem='2.16.840.1.113883.6.96' displayName='Oats ' level='1' type='L' concept_beschreibung='SNOMED Clinical Terms' deutsch='' hinweise='' relationships=''/&gt;</v>
      </c>
    </row>
    <row r="111" spans="1:13" ht="12.75" customHeight="1" x14ac:dyDescent="0.2">
      <c r="A111" s="44" t="s">
        <v>18</v>
      </c>
      <c r="B111" s="45">
        <v>227161006</v>
      </c>
      <c r="C111" s="46" t="s">
        <v>245</v>
      </c>
      <c r="D111" s="75" t="s">
        <v>246</v>
      </c>
      <c r="E111" s="20"/>
      <c r="F111" s="20"/>
      <c r="G111" s="44" t="s">
        <v>33</v>
      </c>
      <c r="H111" s="44" t="s">
        <v>38</v>
      </c>
      <c r="I111" s="20"/>
      <c r="M111" s="19" t="str">
        <f t="shared" si="1"/>
        <v xml:space="preserve">  &lt;concept code='227161006' codeSystem='2.16.840.1.113883.6.96' displayName='Octopus - dietary ' level='1' type='L' concept_beschreibung='SNOMED Clinical Terms' deutsch='' hinweise='' relationships=''/&gt;</v>
      </c>
    </row>
    <row r="112" spans="1:13" ht="12.75" customHeight="1" x14ac:dyDescent="0.2">
      <c r="A112" s="44" t="s">
        <v>18</v>
      </c>
      <c r="B112" s="45">
        <v>260126003</v>
      </c>
      <c r="C112" s="46" t="s">
        <v>247</v>
      </c>
      <c r="D112" s="75" t="s">
        <v>248</v>
      </c>
      <c r="E112" s="20"/>
      <c r="F112" s="20"/>
      <c r="G112" s="44" t="s">
        <v>33</v>
      </c>
      <c r="H112" s="44" t="s">
        <v>38</v>
      </c>
      <c r="I112" s="20"/>
      <c r="M112" s="19" t="str">
        <f t="shared" si="1"/>
        <v xml:space="preserve">  &lt;concept code='260126003' codeSystem='2.16.840.1.113883.6.96' displayName='Olive pollen' level='1' type='L' concept_beschreibung='SNOMED Clinical Terms' deutsch='' hinweise='' relationships=''/&gt;</v>
      </c>
    </row>
    <row r="113" spans="1:13" ht="12.75" customHeight="1" x14ac:dyDescent="0.2">
      <c r="A113" s="44" t="s">
        <v>18</v>
      </c>
      <c r="B113" s="45">
        <v>256323007</v>
      </c>
      <c r="C113" s="46" t="s">
        <v>249</v>
      </c>
      <c r="D113" s="75" t="s">
        <v>250</v>
      </c>
      <c r="E113" s="20"/>
      <c r="F113" s="20"/>
      <c r="G113" s="44" t="s">
        <v>33</v>
      </c>
      <c r="H113" s="44" t="s">
        <v>38</v>
      </c>
      <c r="I113" s="20"/>
      <c r="M113" s="19" t="str">
        <f t="shared" si="1"/>
        <v xml:space="preserve">  &lt;concept code='256323007' codeSystem='2.16.840.1.113883.6.96' displayName='Onion - dietary ' level='1' type='L' concept_beschreibung='SNOMED Clinical Terms' deutsch='' hinweise='' relationships=''/&gt;</v>
      </c>
    </row>
    <row r="114" spans="1:13" ht="12.75" customHeight="1" x14ac:dyDescent="0.2">
      <c r="A114" s="44" t="s">
        <v>18</v>
      </c>
      <c r="B114" s="45">
        <v>116549003</v>
      </c>
      <c r="C114" s="46" t="s">
        <v>251</v>
      </c>
      <c r="D114" s="75" t="s">
        <v>252</v>
      </c>
      <c r="E114" s="20"/>
      <c r="F114" s="20"/>
      <c r="G114" s="44" t="s">
        <v>33</v>
      </c>
      <c r="H114" s="44" t="s">
        <v>38</v>
      </c>
      <c r="I114" s="20"/>
      <c r="M114" s="19" t="str">
        <f t="shared" si="1"/>
        <v xml:space="preserve">  &lt;concept code='116549003' codeSystem='2.16.840.1.113883.6.96' displayName='Organochlorine pesticide' level='1' type='L' concept_beschreibung='SNOMED Clinical Terms' deutsch='' hinweise='' relationships=''/&gt;</v>
      </c>
    </row>
    <row r="115" spans="1:13" ht="12.75" customHeight="1" x14ac:dyDescent="0.2">
      <c r="A115" s="44" t="s">
        <v>18</v>
      </c>
      <c r="B115" s="45" t="s">
        <v>253</v>
      </c>
      <c r="C115" s="46" t="s">
        <v>254</v>
      </c>
      <c r="D115" s="75" t="s">
        <v>255</v>
      </c>
      <c r="E115" s="20"/>
      <c r="F115" s="20"/>
      <c r="G115" s="44" t="s">
        <v>33</v>
      </c>
      <c r="H115" s="44" t="s">
        <v>38</v>
      </c>
      <c r="I115" s="20"/>
      <c r="M115" s="19" t="str">
        <f t="shared" si="1"/>
        <v xml:space="preserve">  &lt;concept code='119417004' codeSystem='2.16.840.1.113883.6.96' displayName='Organophosphate insecticide' level='1' type='L' concept_beschreibung='SNOMED Clinical Terms' deutsch='' hinweise='' relationships=''/&gt;</v>
      </c>
    </row>
    <row r="116" spans="1:13" ht="12.75" customHeight="1" x14ac:dyDescent="0.2">
      <c r="A116" s="44" t="s">
        <v>18</v>
      </c>
      <c r="B116" s="45">
        <v>230032003</v>
      </c>
      <c r="C116" s="46" t="s">
        <v>256</v>
      </c>
      <c r="D116" s="75" t="s">
        <v>257</v>
      </c>
      <c r="E116" s="20"/>
      <c r="F116" s="20"/>
      <c r="G116" s="44" t="s">
        <v>33</v>
      </c>
      <c r="H116" s="44" t="s">
        <v>38</v>
      </c>
      <c r="I116" s="20"/>
      <c r="M116" s="19" t="str">
        <f t="shared" si="1"/>
        <v xml:space="preserve">  &lt;concept code='230032003' codeSystem='2.16.840.1.113883.6.96' displayName='Oyster - dietary' level='1' type='L' concept_beschreibung='SNOMED Clinical Terms' deutsch='' hinweise='' relationships=''/&gt;</v>
      </c>
    </row>
    <row r="117" spans="1:13" ht="12.75" customHeight="1" x14ac:dyDescent="0.2">
      <c r="A117" s="44" t="s">
        <v>18</v>
      </c>
      <c r="B117" s="45" t="s">
        <v>258</v>
      </c>
      <c r="C117" s="46" t="s">
        <v>259</v>
      </c>
      <c r="D117" s="75" t="s">
        <v>259</v>
      </c>
      <c r="E117" s="20"/>
      <c r="F117" s="20"/>
      <c r="G117" s="44" t="s">
        <v>33</v>
      </c>
      <c r="H117" s="44" t="s">
        <v>38</v>
      </c>
      <c r="I117" s="20"/>
      <c r="M117" s="19" t="str">
        <f t="shared" si="1"/>
        <v xml:space="preserve">  &lt;concept code='255667006' codeSystem='2.16.840.1.113883.6.96' displayName='Paraffin' level='1' type='L' concept_beschreibung='SNOMED Clinical Terms' deutsch='' hinweise='' relationships=''/&gt;</v>
      </c>
    </row>
    <row r="118" spans="1:13" ht="12.75" customHeight="1" x14ac:dyDescent="0.2">
      <c r="A118" s="44" t="s">
        <v>18</v>
      </c>
      <c r="B118" s="45">
        <v>256309005</v>
      </c>
      <c r="C118" s="46" t="s">
        <v>260</v>
      </c>
      <c r="D118" s="75" t="s">
        <v>261</v>
      </c>
      <c r="E118" s="20"/>
      <c r="F118" s="20"/>
      <c r="G118" s="44" t="s">
        <v>33</v>
      </c>
      <c r="H118" s="44" t="s">
        <v>38</v>
      </c>
      <c r="I118" s="20"/>
      <c r="M118" s="19" t="str">
        <f t="shared" si="1"/>
        <v xml:space="preserve">  &lt;concept code='256309005' codeSystem='2.16.840.1.113883.6.96' displayName='Peach - dietary ' level='1' type='L' concept_beschreibung='SNOMED Clinical Terms' deutsch='' hinweise='' relationships=''/&gt;</v>
      </c>
    </row>
    <row r="119" spans="1:13" ht="12.75" customHeight="1" x14ac:dyDescent="0.2">
      <c r="A119" s="44" t="s">
        <v>18</v>
      </c>
      <c r="B119" s="45" t="s">
        <v>262</v>
      </c>
      <c r="C119" s="46" t="s">
        <v>263</v>
      </c>
      <c r="D119" s="75" t="s">
        <v>264</v>
      </c>
      <c r="E119" s="20"/>
      <c r="F119" s="20"/>
      <c r="G119" s="44" t="s">
        <v>33</v>
      </c>
      <c r="H119" s="44" t="s">
        <v>38</v>
      </c>
      <c r="I119" s="20"/>
      <c r="M119" s="19" t="str">
        <f t="shared" si="1"/>
        <v xml:space="preserve">  &lt;concept code='256349002' codeSystem='2.16.840.1.113883.6.96' displayName='Peanut - dietary' level='1' type='L' concept_beschreibung='SNOMED Clinical Terms' deutsch='' hinweise='' relationships=''/&gt;</v>
      </c>
    </row>
    <row r="120" spans="1:13" ht="12.75" customHeight="1" x14ac:dyDescent="0.2">
      <c r="A120" s="44" t="s">
        <v>18</v>
      </c>
      <c r="B120" s="45">
        <v>410853002</v>
      </c>
      <c r="C120" s="46" t="s">
        <v>265</v>
      </c>
      <c r="D120" s="75" t="s">
        <v>266</v>
      </c>
      <c r="E120" s="20"/>
      <c r="F120" s="20"/>
      <c r="G120" s="44" t="s">
        <v>33</v>
      </c>
      <c r="H120" s="44" t="s">
        <v>38</v>
      </c>
      <c r="I120" s="20"/>
      <c r="M120" s="19" t="str">
        <f t="shared" si="1"/>
        <v xml:space="preserve">  &lt;concept code='410853002' codeSystem='2.16.840.1.113883.6.96' displayName='Perfluorochemical ' level='1' type='L' concept_beschreibung='SNOMED Clinical Terms' deutsch='' hinweise='' relationships=''/&gt;</v>
      </c>
    </row>
    <row r="121" spans="1:13" ht="12.75" customHeight="1" x14ac:dyDescent="0.2">
      <c r="A121" s="44" t="s">
        <v>18</v>
      </c>
      <c r="B121" s="45" t="s">
        <v>267</v>
      </c>
      <c r="C121" s="46" t="s">
        <v>268</v>
      </c>
      <c r="D121" s="75" t="s">
        <v>269</v>
      </c>
      <c r="E121" s="20"/>
      <c r="F121" s="20"/>
      <c r="G121" s="44" t="s">
        <v>33</v>
      </c>
      <c r="H121" s="44" t="s">
        <v>38</v>
      </c>
      <c r="I121" s="20"/>
      <c r="M121" s="19" t="str">
        <f t="shared" si="1"/>
        <v xml:space="preserve">  &lt;concept code='418785009' codeSystem='2.16.840.1.113883.6.96' displayName='Perfume' level='1' type='L' concept_beschreibung='SNOMED Clinical Terms' deutsch='' hinweise='' relationships=''/&gt;</v>
      </c>
    </row>
    <row r="122" spans="1:13" ht="12.75" customHeight="1" x14ac:dyDescent="0.2">
      <c r="A122" s="44" t="s">
        <v>18</v>
      </c>
      <c r="B122" s="45" t="s">
        <v>270</v>
      </c>
      <c r="C122" s="46" t="s">
        <v>271</v>
      </c>
      <c r="D122" s="75" t="s">
        <v>272</v>
      </c>
      <c r="E122" s="20"/>
      <c r="F122" s="20"/>
      <c r="G122" s="44" t="s">
        <v>33</v>
      </c>
      <c r="H122" s="44" t="s">
        <v>38</v>
      </c>
      <c r="I122" s="20"/>
      <c r="M122" s="19" t="str">
        <f t="shared" si="1"/>
        <v xml:space="preserve">  &lt;concept code='59545008' codeSystem='2.16.840.1.113883.6.96' displayName='Pesticide' level='1' type='L' concept_beschreibung='SNOMED Clinical Terms' deutsch='' hinweise='' relationships=''/&gt;</v>
      </c>
    </row>
    <row r="123" spans="1:13" ht="12.75" customHeight="1" x14ac:dyDescent="0.2">
      <c r="A123" s="44" t="s">
        <v>18</v>
      </c>
      <c r="B123" s="45" t="s">
        <v>273</v>
      </c>
      <c r="C123" s="46" t="s">
        <v>274</v>
      </c>
      <c r="D123" s="75" t="s">
        <v>275</v>
      </c>
      <c r="E123" s="20"/>
      <c r="F123" s="20"/>
      <c r="G123" s="44" t="s">
        <v>33</v>
      </c>
      <c r="H123" s="44" t="s">
        <v>38</v>
      </c>
      <c r="I123" s="20"/>
      <c r="M123" s="19" t="str">
        <f t="shared" si="1"/>
        <v xml:space="preserve">  &lt;concept code='387398009' codeSystem='2.16.840.1.113883.6.96' displayName='Podophyllum resin' level='1' type='L' concept_beschreibung='SNOMED Clinical Terms' deutsch='' hinweise='' relationships=''/&gt;</v>
      </c>
    </row>
    <row r="124" spans="1:13" ht="12.75" customHeight="1" x14ac:dyDescent="0.2">
      <c r="A124" s="44" t="s">
        <v>18</v>
      </c>
      <c r="B124" s="45">
        <v>256259004</v>
      </c>
      <c r="C124" s="46" t="s">
        <v>276</v>
      </c>
      <c r="D124" s="75" t="s">
        <v>276</v>
      </c>
      <c r="E124" s="20"/>
      <c r="F124" s="20"/>
      <c r="G124" s="44" t="s">
        <v>33</v>
      </c>
      <c r="H124" s="44" t="s">
        <v>38</v>
      </c>
      <c r="I124" s="20"/>
      <c r="M124" s="19" t="str">
        <f t="shared" si="1"/>
        <v xml:space="preserve">  &lt;concept code='256259004' codeSystem='2.16.840.1.113883.6.96' displayName='Pollen' level='1' type='L' concept_beschreibung='SNOMED Clinical Terms' deutsch='' hinweise='' relationships=''/&gt;</v>
      </c>
    </row>
    <row r="125" spans="1:13" ht="12.75" customHeight="1" x14ac:dyDescent="0.2">
      <c r="A125" s="44" t="s">
        <v>18</v>
      </c>
      <c r="B125" s="45">
        <v>256504004</v>
      </c>
      <c r="C125" s="46" t="s">
        <v>277</v>
      </c>
      <c r="D125" s="75" t="s">
        <v>278</v>
      </c>
      <c r="E125" s="20"/>
      <c r="F125" s="20"/>
      <c r="G125" s="44" t="s">
        <v>33</v>
      </c>
      <c r="H125" s="44" t="s">
        <v>38</v>
      </c>
      <c r="I125" s="20"/>
      <c r="M125" s="19" t="str">
        <f t="shared" si="1"/>
        <v xml:space="preserve">  &lt;concept code='256504004' codeSystem='2.16.840.1.113883.6.96' displayName='Polycarbonate dental material ' level='1' type='L' concept_beschreibung='SNOMED Clinical Terms' deutsch='' hinweise='' relationships=''/&gt;</v>
      </c>
    </row>
    <row r="126" spans="1:13" ht="12.75" customHeight="1" x14ac:dyDescent="0.2">
      <c r="A126" s="44" t="s">
        <v>18</v>
      </c>
      <c r="B126" s="45" t="s">
        <v>279</v>
      </c>
      <c r="C126" s="46" t="s">
        <v>280</v>
      </c>
      <c r="D126" s="75" t="s">
        <v>281</v>
      </c>
      <c r="E126" s="20"/>
      <c r="F126" s="20"/>
      <c r="G126" s="44" t="s">
        <v>33</v>
      </c>
      <c r="H126" s="44" t="s">
        <v>38</v>
      </c>
      <c r="I126" s="20"/>
      <c r="M126" s="19" t="str">
        <f t="shared" si="1"/>
        <v xml:space="preserve">  &lt;concept code='83619009' codeSystem='2.16.840.1.113883.6.96' displayName='Polyvinyl alcohol' level='1' type='L' concept_beschreibung='SNOMED Clinical Terms' deutsch='' hinweise='' relationships=''/&gt;</v>
      </c>
    </row>
    <row r="127" spans="1:13" ht="12.75" customHeight="1" x14ac:dyDescent="0.2">
      <c r="A127" s="44" t="s">
        <v>18</v>
      </c>
      <c r="B127" s="45" t="s">
        <v>282</v>
      </c>
      <c r="C127" s="46" t="s">
        <v>283</v>
      </c>
      <c r="D127" s="75" t="s">
        <v>284</v>
      </c>
      <c r="E127" s="20"/>
      <c r="F127" s="20"/>
      <c r="G127" s="44" t="s">
        <v>33</v>
      </c>
      <c r="H127" s="44" t="s">
        <v>38</v>
      </c>
      <c r="I127" s="20"/>
      <c r="M127" s="19" t="str">
        <f t="shared" si="1"/>
        <v xml:space="preserve">  &lt;concept code='226934003' codeSystem='2.16.840.1.113883.6.96' displayName='Pork' level='1' type='L' concept_beschreibung='SNOMED Clinical Terms' deutsch='' hinweise='' relationships=''/&gt;</v>
      </c>
    </row>
    <row r="128" spans="1:13" ht="12.75" customHeight="1" x14ac:dyDescent="0.2">
      <c r="A128" s="44" t="s">
        <v>18</v>
      </c>
      <c r="B128" s="45" t="s">
        <v>285</v>
      </c>
      <c r="C128" s="46" t="s">
        <v>286</v>
      </c>
      <c r="D128" s="75" t="s">
        <v>287</v>
      </c>
      <c r="E128" s="20"/>
      <c r="F128" s="20"/>
      <c r="G128" s="44" t="s">
        <v>33</v>
      </c>
      <c r="H128" s="44" t="s">
        <v>38</v>
      </c>
      <c r="I128" s="20"/>
      <c r="M128" s="19" t="str">
        <f t="shared" si="1"/>
        <v xml:space="preserve">  &lt;concept code='260170007' codeSystem='2.16.840.1.113883.6.96' displayName='Potato - dietary' level='1' type='L' concept_beschreibung='SNOMED Clinical Terms' deutsch='' hinweise='' relationships=''/&gt;</v>
      </c>
    </row>
    <row r="129" spans="1:13" ht="12.75" customHeight="1" x14ac:dyDescent="0.2">
      <c r="A129" s="44" t="s">
        <v>18</v>
      </c>
      <c r="B129" s="45">
        <v>28230009</v>
      </c>
      <c r="C129" s="46" t="s">
        <v>288</v>
      </c>
      <c r="D129" s="75" t="s">
        <v>289</v>
      </c>
      <c r="E129" s="20"/>
      <c r="F129" s="20"/>
      <c r="G129" s="44" t="s">
        <v>33</v>
      </c>
      <c r="H129" s="44" t="s">
        <v>38</v>
      </c>
      <c r="I129" s="20"/>
      <c r="M129" s="19" t="str">
        <f t="shared" si="1"/>
        <v xml:space="preserve">  &lt;concept code='28230009' codeSystem='2.16.840.1.113883.6.96' displayName='Poultry ' level='1' type='L' concept_beschreibung='SNOMED Clinical Terms' deutsch='' hinweise='' relationships=''/&gt;</v>
      </c>
    </row>
    <row r="130" spans="1:13" ht="12.75" customHeight="1" x14ac:dyDescent="0.2">
      <c r="A130" s="44" t="s">
        <v>18</v>
      </c>
      <c r="B130" s="45" t="s">
        <v>290</v>
      </c>
      <c r="C130" s="46" t="s">
        <v>291</v>
      </c>
      <c r="D130" s="75" t="s">
        <v>292</v>
      </c>
      <c r="E130" s="20"/>
      <c r="F130" s="20"/>
      <c r="G130" s="44" t="s">
        <v>33</v>
      </c>
      <c r="H130" s="44" t="s">
        <v>38</v>
      </c>
      <c r="I130" s="20"/>
      <c r="M130" s="19" t="str">
        <f t="shared" si="1"/>
        <v xml:space="preserve">  &lt;concept code='227313005' codeSystem='2.16.840.1.113883.6.96' displayName='Pulse vegetables' level='1' type='L' concept_beschreibung='SNOMED Clinical Terms' deutsch='' hinweise='' relationships=''/&gt;</v>
      </c>
    </row>
    <row r="131" spans="1:13" ht="12.75" customHeight="1" x14ac:dyDescent="0.2">
      <c r="A131" s="44" t="s">
        <v>18</v>
      </c>
      <c r="B131" s="45" t="s">
        <v>293</v>
      </c>
      <c r="C131" s="46" t="s">
        <v>294</v>
      </c>
      <c r="D131" s="75" t="s">
        <v>295</v>
      </c>
      <c r="E131" s="20"/>
      <c r="F131" s="20"/>
      <c r="G131" s="44" t="s">
        <v>33</v>
      </c>
      <c r="H131" s="44" t="s">
        <v>38</v>
      </c>
      <c r="I131" s="20"/>
      <c r="M131" s="19" t="str">
        <f t="shared" si="1"/>
        <v xml:space="preserve">  &lt;concept code='311846002' codeSystem='2.16.840.1.113883.6.96' displayName='Pyrethroid insecticide' level='1' type='L' concept_beschreibung='SNOMED Clinical Terms' deutsch='' hinweise='' relationships=''/&gt;</v>
      </c>
    </row>
    <row r="132" spans="1:13" ht="12.75" customHeight="1" x14ac:dyDescent="0.2">
      <c r="A132" s="44" t="s">
        <v>18</v>
      </c>
      <c r="B132" s="45">
        <v>412153009</v>
      </c>
      <c r="C132" s="46" t="s">
        <v>296</v>
      </c>
      <c r="D132" s="75" t="s">
        <v>297</v>
      </c>
      <c r="E132" s="20"/>
      <c r="F132" s="20"/>
      <c r="G132" s="44" t="s">
        <v>33</v>
      </c>
      <c r="H132" s="44" t="s">
        <v>38</v>
      </c>
      <c r="I132" s="20"/>
      <c r="M132" s="19" t="str">
        <f t="shared" si="1"/>
        <v xml:space="preserve">  &lt;concept code='412153009' codeSystem='2.16.840.1.113883.6.96' displayName='Rabbit dander ' level='1' type='L' concept_beschreibung='SNOMED Clinical Terms' deutsch='' hinweise='' relationships=''/&gt;</v>
      </c>
    </row>
    <row r="133" spans="1:13" ht="12.75" customHeight="1" x14ac:dyDescent="0.2">
      <c r="A133" s="44" t="s">
        <v>18</v>
      </c>
      <c r="B133" s="45" t="s">
        <v>298</v>
      </c>
      <c r="C133" s="46" t="s">
        <v>299</v>
      </c>
      <c r="D133" s="75" t="s">
        <v>300</v>
      </c>
      <c r="E133" s="20"/>
      <c r="F133" s="20"/>
      <c r="G133" s="44" t="s">
        <v>33</v>
      </c>
      <c r="H133" s="44" t="s">
        <v>38</v>
      </c>
      <c r="I133" s="20"/>
      <c r="M133" s="19" t="str">
        <f t="shared" si="1"/>
        <v xml:space="preserve">  &lt;concept code='256303006' codeSystem='2.16.840.1.113883.6.96' displayName='Ragweed pollen' level='1' type='L' concept_beschreibung='SNOMED Clinical Terms' deutsch='' hinweise='' relationships=''/&gt;</v>
      </c>
    </row>
    <row r="134" spans="1:13" ht="12.75" customHeight="1" x14ac:dyDescent="0.2">
      <c r="A134" s="44" t="s">
        <v>18</v>
      </c>
      <c r="B134" s="45">
        <v>421013007</v>
      </c>
      <c r="C134" s="46" t="s">
        <v>301</v>
      </c>
      <c r="D134" s="75" t="s">
        <v>302</v>
      </c>
      <c r="E134" s="20"/>
      <c r="F134" s="20"/>
      <c r="G134" s="44" t="s">
        <v>33</v>
      </c>
      <c r="H134" s="44" t="s">
        <v>38</v>
      </c>
      <c r="I134" s="20"/>
      <c r="M134" s="19" t="str">
        <f t="shared" si="1"/>
        <v xml:space="preserve">  &lt;concept code='421013007' codeSystem='2.16.840.1.113883.6.96' displayName='Raspberry ' level='1' type='L' concept_beschreibung='SNOMED Clinical Terms' deutsch='' hinweise='' relationships=''/&gt;</v>
      </c>
    </row>
    <row r="135" spans="1:13" ht="12.75" customHeight="1" x14ac:dyDescent="0.2">
      <c r="A135" s="44" t="s">
        <v>18</v>
      </c>
      <c r="B135" s="45" t="s">
        <v>303</v>
      </c>
      <c r="C135" s="46" t="s">
        <v>304</v>
      </c>
      <c r="D135" s="75" t="s">
        <v>305</v>
      </c>
      <c r="E135" s="20"/>
      <c r="F135" s="20"/>
      <c r="G135" s="44" t="s">
        <v>33</v>
      </c>
      <c r="H135" s="44" t="s">
        <v>38</v>
      </c>
      <c r="I135" s="20"/>
      <c r="M135" s="19" t="str">
        <f t="shared" si="1"/>
        <v xml:space="preserve">  &lt;concept code='226915003' codeSystem='2.16.840.1.113883.6.96' displayName='Red meat' level='1' type='L' concept_beschreibung='SNOMED Clinical Terms' deutsch='' hinweise='' relationships=''/&gt;</v>
      </c>
    </row>
    <row r="136" spans="1:13" ht="12.75" customHeight="1" x14ac:dyDescent="0.2">
      <c r="A136" s="44" t="s">
        <v>18</v>
      </c>
      <c r="B136" s="45">
        <v>67324005</v>
      </c>
      <c r="C136" s="46" t="s">
        <v>306</v>
      </c>
      <c r="D136" s="75" t="s">
        <v>307</v>
      </c>
      <c r="E136" s="20"/>
      <c r="F136" s="20"/>
      <c r="G136" s="44" t="s">
        <v>33</v>
      </c>
      <c r="H136" s="44" t="s">
        <v>38</v>
      </c>
      <c r="I136" s="20"/>
      <c r="M136" s="19" t="str">
        <f t="shared" si="1"/>
        <v xml:space="preserve">  &lt;concept code='67324005' codeSystem='2.16.840.1.113883.6.96' displayName='Rice ' level='1' type='L' concept_beschreibung='SNOMED Clinical Terms' deutsch='' hinweise='' relationships=''/&gt;</v>
      </c>
    </row>
    <row r="137" spans="1:13" ht="12.75" customHeight="1" x14ac:dyDescent="0.2">
      <c r="A137" s="44" t="s">
        <v>18</v>
      </c>
      <c r="B137" s="45">
        <v>43230003</v>
      </c>
      <c r="C137" s="46" t="s">
        <v>308</v>
      </c>
      <c r="D137" s="75" t="s">
        <v>309</v>
      </c>
      <c r="E137" s="20"/>
      <c r="F137" s="20"/>
      <c r="G137" s="44" t="s">
        <v>33</v>
      </c>
      <c r="H137" s="44" t="s">
        <v>38</v>
      </c>
      <c r="I137" s="20"/>
      <c r="M137" s="19" t="str">
        <f t="shared" si="1"/>
        <v xml:space="preserve">  &lt;concept code='43230003' codeSystem='2.16.840.1.113883.6.96' displayName='Rubber' level='1' type='L' concept_beschreibung='SNOMED Clinical Terms' deutsch='' hinweise='' relationships=''/&gt;</v>
      </c>
    </row>
    <row r="138" spans="1:13" ht="12.75" customHeight="1" x14ac:dyDescent="0.2">
      <c r="A138" s="44" t="s">
        <v>18</v>
      </c>
      <c r="B138" s="45">
        <v>412068007</v>
      </c>
      <c r="C138" s="46" t="s">
        <v>310</v>
      </c>
      <c r="D138" s="75" t="s">
        <v>311</v>
      </c>
      <c r="E138" s="20"/>
      <c r="F138" s="20"/>
      <c r="G138" s="44" t="s">
        <v>33</v>
      </c>
      <c r="H138" s="44" t="s">
        <v>38</v>
      </c>
      <c r="I138" s="20"/>
      <c r="M138" s="19" t="str">
        <f t="shared" si="1"/>
        <v xml:space="preserve">  &lt;concept code='412068007' codeSystem='2.16.840.1.113883.6.96' displayName='Rye' level='1' type='L' concept_beschreibung='SNOMED Clinical Terms' deutsch='' hinweise='' relationships=''/&gt;</v>
      </c>
    </row>
    <row r="139" spans="1:13" ht="12.75" customHeight="1" x14ac:dyDescent="0.2">
      <c r="A139" s="44" t="s">
        <v>18</v>
      </c>
      <c r="B139" s="45">
        <v>128489003</v>
      </c>
      <c r="C139" s="46" t="s">
        <v>312</v>
      </c>
      <c r="D139" s="75" t="s">
        <v>313</v>
      </c>
      <c r="E139" s="20"/>
      <c r="F139" s="20"/>
      <c r="G139" s="44" t="s">
        <v>33</v>
      </c>
      <c r="H139" s="44" t="s">
        <v>38</v>
      </c>
      <c r="I139" s="20"/>
      <c r="M139" s="19" t="str">
        <f t="shared" si="1"/>
        <v xml:space="preserve">  &lt;concept code='128489003' codeSystem='2.16.840.1.113883.6.96' displayName='Sand ' level='1' type='L' concept_beschreibung='SNOMED Clinical Terms' deutsch='' hinweise='' relationships=''/&gt;</v>
      </c>
    </row>
    <row r="140" spans="1:13" ht="12.75" customHeight="1" x14ac:dyDescent="0.2">
      <c r="A140" s="44" t="s">
        <v>18</v>
      </c>
      <c r="B140" s="45">
        <v>303314008</v>
      </c>
      <c r="C140" s="46" t="s">
        <v>314</v>
      </c>
      <c r="D140" s="75" t="s">
        <v>315</v>
      </c>
      <c r="E140" s="20"/>
      <c r="F140" s="20"/>
      <c r="G140" s="44" t="s">
        <v>33</v>
      </c>
      <c r="H140" s="44" t="s">
        <v>38</v>
      </c>
      <c r="I140" s="20"/>
      <c r="M140" s="19" t="str">
        <f t="shared" si="1"/>
        <v xml:space="preserve">  &lt;concept code='303314008' codeSystem='2.16.840.1.113883.6.96' displayName='Scorpion venom' level='1' type='L' concept_beschreibung='SNOMED Clinical Terms' deutsch='' hinweise='' relationships=''/&gt;</v>
      </c>
    </row>
    <row r="141" spans="1:13" ht="12.75" customHeight="1" x14ac:dyDescent="0.2">
      <c r="A141" s="44" t="s">
        <v>18</v>
      </c>
      <c r="B141" s="45">
        <v>44027008</v>
      </c>
      <c r="C141" s="46" t="s">
        <v>316</v>
      </c>
      <c r="D141" s="75" t="s">
        <v>317</v>
      </c>
      <c r="E141" s="20"/>
      <c r="F141" s="20"/>
      <c r="G141" s="44" t="s">
        <v>33</v>
      </c>
      <c r="H141" s="44" t="s">
        <v>38</v>
      </c>
      <c r="I141" s="20"/>
      <c r="M141" s="19" t="str">
        <f t="shared" si="1"/>
        <v xml:space="preserve">  &lt;concept code='44027008' codeSystem='2.16.840.1.113883.6.96' displayName='Seafood' level='1' type='L' concept_beschreibung='SNOMED Clinical Terms' deutsch='' hinweise='' relationships=''/&gt;</v>
      </c>
    </row>
    <row r="142" spans="1:13" ht="12.75" customHeight="1" x14ac:dyDescent="0.2">
      <c r="A142" s="44" t="s">
        <v>18</v>
      </c>
      <c r="B142" s="45">
        <v>264337003</v>
      </c>
      <c r="C142" s="46" t="s">
        <v>318</v>
      </c>
      <c r="D142" s="75" t="s">
        <v>319</v>
      </c>
      <c r="E142" s="20"/>
      <c r="F142" s="20"/>
      <c r="G142" s="44" t="s">
        <v>33</v>
      </c>
      <c r="H142" s="44" t="s">
        <v>38</v>
      </c>
      <c r="I142" s="20"/>
      <c r="M142" s="19" t="str">
        <f t="shared" si="1"/>
        <v xml:space="preserve">  &lt;concept code='264337003' codeSystem='2.16.840.1.113883.6.96' displayName='Seed' level='1' type='L' concept_beschreibung='SNOMED Clinical Terms' deutsch='' hinweise='' relationships=''/&gt;</v>
      </c>
    </row>
    <row r="143" spans="1:13" ht="12.75" customHeight="1" x14ac:dyDescent="0.2">
      <c r="A143" s="44" t="s">
        <v>18</v>
      </c>
      <c r="B143" s="45">
        <v>260167008</v>
      </c>
      <c r="C143" s="46" t="s">
        <v>320</v>
      </c>
      <c r="D143" s="75" t="s">
        <v>321</v>
      </c>
      <c r="E143" s="20"/>
      <c r="F143" s="20"/>
      <c r="G143" s="44" t="s">
        <v>33</v>
      </c>
      <c r="H143" s="44" t="s">
        <v>38</v>
      </c>
      <c r="I143" s="20"/>
      <c r="M143" s="19" t="str">
        <f t="shared" si="1"/>
        <v xml:space="preserve">  &lt;concept code='260167008' codeSystem='2.16.840.1.113883.6.96' displayName='Sesame seed ' level='1' type='L' concept_beschreibung='SNOMED Clinical Terms' deutsch='' hinweise='' relationships=''/&gt;</v>
      </c>
    </row>
    <row r="144" spans="1:13" ht="12.75" customHeight="1" x14ac:dyDescent="0.2">
      <c r="A144" s="44" t="s">
        <v>18</v>
      </c>
      <c r="B144" s="45">
        <v>227146005</v>
      </c>
      <c r="C144" s="46" t="s">
        <v>322</v>
      </c>
      <c r="D144" s="75" t="s">
        <v>323</v>
      </c>
      <c r="E144" s="20"/>
      <c r="F144" s="20"/>
      <c r="G144" s="44" t="s">
        <v>33</v>
      </c>
      <c r="H144" s="44" t="s">
        <v>38</v>
      </c>
      <c r="I144" s="20"/>
      <c r="M144" s="19" t="str">
        <f t="shared" ref="M144:M207" si="2">CONCATENATE("  &lt;concept code='",B144,"' codeSystem='",$H144,"' displayName='",C144,"' level='",LEFT(A144,SEARCH("-",A144)-1),"' type='",TRIM(RIGHT(A144,LEN(A144)-SEARCH("-",A144))),"' concept_beschreibung='",G144,"' deutsch='",E144,"' hinweise='",F144,"' relationships='",I144,"'/&gt;")</f>
        <v xml:space="preserve">  &lt;concept code='227146005' codeSystem='2.16.840.1.113883.6.96' displayName='Shellfish - dietary' level='1' type='L' concept_beschreibung='SNOMED Clinical Terms' deutsch='' hinweise='' relationships=''/&gt;</v>
      </c>
    </row>
    <row r="145" spans="1:13" ht="12.75" customHeight="1" x14ac:dyDescent="0.2">
      <c r="A145" s="44" t="s">
        <v>18</v>
      </c>
      <c r="B145" s="45">
        <v>278840001</v>
      </c>
      <c r="C145" s="46" t="s">
        <v>324</v>
      </c>
      <c r="D145" s="75" t="s">
        <v>325</v>
      </c>
      <c r="E145" s="20"/>
      <c r="F145" s="20"/>
      <c r="G145" s="44" t="s">
        <v>33</v>
      </c>
      <c r="H145" s="44" t="s">
        <v>38</v>
      </c>
      <c r="I145" s="20"/>
      <c r="M145" s="19" t="str">
        <f t="shared" si="2"/>
        <v xml:space="preserve">  &lt;concept code='278840001' codeSystem='2.16.840.1.113883.6.96' displayName='Shrimp product' level='1' type='L' concept_beschreibung='SNOMED Clinical Terms' deutsch='' hinweise='' relationships=''/&gt;</v>
      </c>
    </row>
    <row r="146" spans="1:13" ht="12.75" customHeight="1" x14ac:dyDescent="0.2">
      <c r="A146" s="44" t="s">
        <v>18</v>
      </c>
      <c r="B146" s="45">
        <v>51420009</v>
      </c>
      <c r="C146" s="46" t="s">
        <v>326</v>
      </c>
      <c r="D146" s="75" t="s">
        <v>327</v>
      </c>
      <c r="E146" s="20"/>
      <c r="F146" s="20"/>
      <c r="G146" s="44" t="s">
        <v>33</v>
      </c>
      <c r="H146" s="44" t="s">
        <v>38</v>
      </c>
      <c r="I146" s="20"/>
      <c r="M146" s="19" t="str">
        <f t="shared" si="2"/>
        <v xml:space="preserve">  &lt;concept code='51420009' codeSystem='2.16.840.1.113883.6.96' displayName='Silicone ' level='1' type='L' concept_beschreibung='SNOMED Clinical Terms' deutsch='' hinweise='' relationships=''/&gt;</v>
      </c>
    </row>
    <row r="147" spans="1:13" ht="12.75" customHeight="1" x14ac:dyDescent="0.2">
      <c r="A147" s="44" t="s">
        <v>18</v>
      </c>
      <c r="B147" s="45">
        <v>412156001</v>
      </c>
      <c r="C147" s="46" t="s">
        <v>328</v>
      </c>
      <c r="D147" s="75" t="s">
        <v>329</v>
      </c>
      <c r="E147" s="20"/>
      <c r="F147" s="20"/>
      <c r="G147" s="44" t="s">
        <v>33</v>
      </c>
      <c r="H147" s="44" t="s">
        <v>38</v>
      </c>
      <c r="I147" s="20"/>
      <c r="M147" s="19" t="str">
        <f t="shared" si="2"/>
        <v xml:space="preserve">  &lt;concept code='412156001' codeSystem='2.16.840.1.113883.6.96' displayName='Silk ' level='1' type='L' concept_beschreibung='SNOMED Clinical Terms' deutsch='' hinweise='' relationships=''/&gt;</v>
      </c>
    </row>
    <row r="148" spans="1:13" ht="12.75" customHeight="1" x14ac:dyDescent="0.2">
      <c r="A148" s="44" t="s">
        <v>18</v>
      </c>
      <c r="B148" s="45">
        <v>41967008</v>
      </c>
      <c r="C148" s="46" t="s">
        <v>330</v>
      </c>
      <c r="D148" s="75" t="s">
        <v>331</v>
      </c>
      <c r="E148" s="20"/>
      <c r="F148" s="20"/>
      <c r="G148" s="44" t="s">
        <v>33</v>
      </c>
      <c r="H148" s="44" t="s">
        <v>38</v>
      </c>
      <c r="I148" s="20"/>
      <c r="M148" s="19" t="str">
        <f t="shared" si="2"/>
        <v xml:space="preserve">  &lt;concept code='41967008' codeSystem='2.16.840.1.113883.6.96' displayName='Silver ' level='1' type='L' concept_beschreibung='SNOMED Clinical Terms' deutsch='' hinweise='' relationships=''/&gt;</v>
      </c>
    </row>
    <row r="149" spans="1:13" ht="12.75" customHeight="1" x14ac:dyDescent="0.2">
      <c r="A149" s="44" t="s">
        <v>18</v>
      </c>
      <c r="B149" s="45">
        <v>7791007</v>
      </c>
      <c r="C149" s="46" t="s">
        <v>332</v>
      </c>
      <c r="D149" s="75" t="s">
        <v>333</v>
      </c>
      <c r="E149" s="20"/>
      <c r="F149" s="20"/>
      <c r="G149" s="44" t="s">
        <v>33</v>
      </c>
      <c r="H149" s="44" t="s">
        <v>38</v>
      </c>
      <c r="I149" s="20"/>
      <c r="M149" s="19" t="str">
        <f t="shared" si="2"/>
        <v xml:space="preserve">  &lt;concept code='7791007' codeSystem='2.16.840.1.113883.6.96' displayName='Soy protein' level='1' type='L' concept_beschreibung='SNOMED Clinical Terms' deutsch='' hinweise='' relationships=''/&gt;</v>
      </c>
    </row>
    <row r="150" spans="1:13" ht="12.75" customHeight="1" x14ac:dyDescent="0.2">
      <c r="A150" s="44" t="s">
        <v>18</v>
      </c>
      <c r="B150" s="45">
        <v>256355007</v>
      </c>
      <c r="C150" s="46" t="s">
        <v>334</v>
      </c>
      <c r="D150" s="75" t="s">
        <v>335</v>
      </c>
      <c r="E150" s="20"/>
      <c r="F150" s="20"/>
      <c r="G150" s="44" t="s">
        <v>33</v>
      </c>
      <c r="H150" s="44" t="s">
        <v>38</v>
      </c>
      <c r="I150" s="20"/>
      <c r="M150" s="19" t="str">
        <f t="shared" si="2"/>
        <v xml:space="preserve">  &lt;concept code='256355007' codeSystem='2.16.840.1.113883.6.96' displayName='Soya bean ' level='1' type='L' concept_beschreibung='SNOMED Clinical Terms' deutsch='' hinweise='' relationships=''/&gt;</v>
      </c>
    </row>
    <row r="151" spans="1:13" ht="12.75" customHeight="1" x14ac:dyDescent="0.2">
      <c r="A151" s="44" t="s">
        <v>18</v>
      </c>
      <c r="B151" s="45">
        <v>303315009</v>
      </c>
      <c r="C151" s="46" t="s">
        <v>336</v>
      </c>
      <c r="D151" s="75" t="s">
        <v>337</v>
      </c>
      <c r="E151" s="20"/>
      <c r="F151" s="20"/>
      <c r="G151" s="44" t="s">
        <v>33</v>
      </c>
      <c r="H151" s="44" t="s">
        <v>38</v>
      </c>
      <c r="I151" s="20"/>
      <c r="M151" s="19" t="str">
        <f t="shared" si="2"/>
        <v xml:space="preserve">  &lt;concept code='303315009' codeSystem='2.16.840.1.113883.6.96' displayName='Spider venom' level='1' type='L' concept_beschreibung='SNOMED Clinical Terms' deutsch='' hinweise='' relationships=''/&gt;</v>
      </c>
    </row>
    <row r="152" spans="1:13" ht="12.75" customHeight="1" x14ac:dyDescent="0.2">
      <c r="A152" s="44" t="s">
        <v>18</v>
      </c>
      <c r="B152" s="45">
        <v>227163009</v>
      </c>
      <c r="C152" s="46" t="s">
        <v>338</v>
      </c>
      <c r="D152" s="75" t="s">
        <v>339</v>
      </c>
      <c r="E152" s="20"/>
      <c r="F152" s="20"/>
      <c r="G152" s="44" t="s">
        <v>33</v>
      </c>
      <c r="H152" s="44" t="s">
        <v>38</v>
      </c>
      <c r="I152" s="20"/>
      <c r="M152" s="19" t="str">
        <f t="shared" si="2"/>
        <v xml:space="preserve">  &lt;concept code='227163009' codeSystem='2.16.840.1.113883.6.96' displayName='Squid - dietary ' level='1' type='L' concept_beschreibung='SNOMED Clinical Terms' deutsch='' hinweise='' relationships=''/&gt;</v>
      </c>
    </row>
    <row r="153" spans="1:13" ht="12.75" customHeight="1" x14ac:dyDescent="0.2">
      <c r="A153" s="44" t="s">
        <v>18</v>
      </c>
      <c r="B153" s="45">
        <v>102261002</v>
      </c>
      <c r="C153" s="46" t="s">
        <v>340</v>
      </c>
      <c r="D153" s="75" t="s">
        <v>341</v>
      </c>
      <c r="E153" s="20"/>
      <c r="F153" s="20"/>
      <c r="G153" s="44" t="s">
        <v>33</v>
      </c>
      <c r="H153" s="44" t="s">
        <v>38</v>
      </c>
      <c r="I153" s="20"/>
      <c r="M153" s="19" t="str">
        <f t="shared" si="2"/>
        <v xml:space="preserve">  &lt;concept code='102261002' codeSystem='2.16.840.1.113883.6.96' displayName='Strawberry' level='1' type='L' concept_beschreibung='SNOMED Clinical Terms' deutsch='' hinweise='' relationships=''/&gt;</v>
      </c>
    </row>
    <row r="154" spans="1:13" ht="12.75" customHeight="1" x14ac:dyDescent="0.2">
      <c r="A154" s="44" t="s">
        <v>18</v>
      </c>
      <c r="B154" s="45">
        <v>406771001</v>
      </c>
      <c r="C154" s="46" t="s">
        <v>342</v>
      </c>
      <c r="D154" s="75" t="s">
        <v>343</v>
      </c>
      <c r="E154" s="20"/>
      <c r="F154" s="20"/>
      <c r="G154" s="44" t="s">
        <v>33</v>
      </c>
      <c r="H154" s="44" t="s">
        <v>38</v>
      </c>
      <c r="I154" s="20"/>
      <c r="M154" s="19" t="str">
        <f t="shared" si="2"/>
        <v xml:space="preserve">  &lt;concept code='406771001' codeSystem='2.16.840.1.113883.6.96' displayName='Sulphite and/or sulphite derivative' level='1' type='L' concept_beschreibung='SNOMED Clinical Terms' deutsch='' hinweise='' relationships=''/&gt;</v>
      </c>
    </row>
    <row r="155" spans="1:13" ht="12.75" customHeight="1" x14ac:dyDescent="0.2">
      <c r="A155" s="44" t="s">
        <v>18</v>
      </c>
      <c r="B155" s="45">
        <v>43735007</v>
      </c>
      <c r="C155" s="46" t="s">
        <v>344</v>
      </c>
      <c r="D155" s="75" t="s">
        <v>345</v>
      </c>
      <c r="E155" s="20"/>
      <c r="F155" s="20"/>
      <c r="G155" s="44" t="s">
        <v>33</v>
      </c>
      <c r="H155" s="44" t="s">
        <v>38</v>
      </c>
      <c r="I155" s="20"/>
      <c r="M155" s="19" t="str">
        <f t="shared" si="2"/>
        <v xml:space="preserve">  &lt;concept code='43735007' codeSystem='2.16.840.1.113883.6.96' displayName='Sulphur' level='1' type='L' concept_beschreibung='SNOMED Clinical Terms' deutsch='' hinweise='' relationships=''/&gt;</v>
      </c>
    </row>
    <row r="156" spans="1:13" ht="12.75" customHeight="1" x14ac:dyDescent="0.2">
      <c r="A156" s="44" t="s">
        <v>18</v>
      </c>
      <c r="B156" s="45">
        <v>412160003</v>
      </c>
      <c r="C156" s="46" t="s">
        <v>346</v>
      </c>
      <c r="D156" s="75" t="s">
        <v>347</v>
      </c>
      <c r="E156" s="20"/>
      <c r="F156" s="20"/>
      <c r="G156" s="44" t="s">
        <v>33</v>
      </c>
      <c r="H156" s="44" t="s">
        <v>38</v>
      </c>
      <c r="I156" s="20"/>
      <c r="M156" s="19" t="str">
        <f t="shared" si="2"/>
        <v xml:space="preserve">  &lt;concept code='412160003' codeSystem='2.16.840.1.113883.6.96' displayName='Suture allergen ' level='1' type='L' concept_beschreibung='SNOMED Clinical Terms' deutsch='' hinweise='' relationships=''/&gt;</v>
      </c>
    </row>
    <row r="157" spans="1:13" ht="12.75" customHeight="1" x14ac:dyDescent="0.2">
      <c r="A157" s="44" t="s">
        <v>18</v>
      </c>
      <c r="B157" s="45">
        <v>415710007</v>
      </c>
      <c r="C157" s="46" t="s">
        <v>348</v>
      </c>
      <c r="D157" s="75" t="s">
        <v>348</v>
      </c>
      <c r="E157" s="20"/>
      <c r="F157" s="20"/>
      <c r="G157" s="44" t="s">
        <v>33</v>
      </c>
      <c r="H157" s="44" t="s">
        <v>38</v>
      </c>
      <c r="I157" s="20"/>
      <c r="M157" s="19" t="str">
        <f t="shared" si="2"/>
        <v xml:space="preserve">  &lt;concept code='415710007' codeSystem='2.16.840.1.113883.6.96' displayName='Terpene' level='1' type='L' concept_beschreibung='SNOMED Clinical Terms' deutsch='' hinweise='' relationships=''/&gt;</v>
      </c>
    </row>
    <row r="158" spans="1:13" ht="12.75" customHeight="1" x14ac:dyDescent="0.2">
      <c r="A158" s="44" t="s">
        <v>18</v>
      </c>
      <c r="B158" s="45">
        <v>256327008</v>
      </c>
      <c r="C158" s="46" t="s">
        <v>349</v>
      </c>
      <c r="D158" s="75" t="s">
        <v>350</v>
      </c>
      <c r="E158" s="20"/>
      <c r="F158" s="20"/>
      <c r="G158" s="44" t="s">
        <v>33</v>
      </c>
      <c r="H158" s="44" t="s">
        <v>38</v>
      </c>
      <c r="I158" s="20"/>
      <c r="M158" s="19" t="str">
        <f t="shared" si="2"/>
        <v xml:space="preserve">  &lt;concept code='256327008' codeSystem='2.16.840.1.113883.6.96' displayName='Tomato - dietary' level='1' type='L' concept_beschreibung='SNOMED Clinical Terms' deutsch='' hinweise='' relationships=''/&gt;</v>
      </c>
    </row>
    <row r="159" spans="1:13" ht="12.75" customHeight="1" x14ac:dyDescent="0.2">
      <c r="A159" s="44" t="s">
        <v>18</v>
      </c>
      <c r="B159" s="45">
        <v>256260009</v>
      </c>
      <c r="C159" s="46" t="s">
        <v>351</v>
      </c>
      <c r="D159" s="75" t="s">
        <v>352</v>
      </c>
      <c r="E159" s="20"/>
      <c r="F159" s="20"/>
      <c r="G159" s="44" t="s">
        <v>33</v>
      </c>
      <c r="H159" s="44" t="s">
        <v>38</v>
      </c>
      <c r="I159" s="20"/>
      <c r="M159" s="19" t="str">
        <f t="shared" si="2"/>
        <v xml:space="preserve">  &lt;concept code='256260009' codeSystem='2.16.840.1.113883.6.96' displayName='Tree and shrub pollen' level='1' type='L' concept_beschreibung='SNOMED Clinical Terms' deutsch='' hinweise='' relationships=''/&gt;</v>
      </c>
    </row>
    <row r="160" spans="1:13" ht="12.75" customHeight="1" x14ac:dyDescent="0.2">
      <c r="A160" s="44" t="s">
        <v>18</v>
      </c>
      <c r="B160" s="45">
        <v>256305004</v>
      </c>
      <c r="C160" s="46" t="s">
        <v>353</v>
      </c>
      <c r="D160" s="75" t="s">
        <v>354</v>
      </c>
      <c r="E160" s="20"/>
      <c r="F160" s="20"/>
      <c r="G160" s="44" t="s">
        <v>33</v>
      </c>
      <c r="H160" s="44" t="s">
        <v>38</v>
      </c>
      <c r="I160" s="20"/>
      <c r="M160" s="19" t="str">
        <f t="shared" si="2"/>
        <v xml:space="preserve">  &lt;concept code='256305004' codeSystem='2.16.840.1.113883.6.96' displayName='Tree resin' level='1' type='L' concept_beschreibung='SNOMED Clinical Terms' deutsch='' hinweise='' relationships=''/&gt;</v>
      </c>
    </row>
    <row r="161" spans="1:13" ht="12.75" customHeight="1" x14ac:dyDescent="0.2">
      <c r="A161" s="44" t="s">
        <v>18</v>
      </c>
      <c r="B161" s="45">
        <v>227144008</v>
      </c>
      <c r="C161" s="46" t="s">
        <v>355</v>
      </c>
      <c r="D161" s="75" t="s">
        <v>356</v>
      </c>
      <c r="E161" s="20"/>
      <c r="F161" s="20"/>
      <c r="G161" s="44" t="s">
        <v>33</v>
      </c>
      <c r="H161" s="44" t="s">
        <v>38</v>
      </c>
      <c r="I161" s="20"/>
      <c r="M161" s="19" t="str">
        <f t="shared" si="2"/>
        <v xml:space="preserve">  &lt;concept code='227144008' codeSystem='2.16.840.1.113883.6.96' displayName='Tuna fish ' level='1' type='L' concept_beschreibung='SNOMED Clinical Terms' deutsch='' hinweise='' relationships=''/&gt;</v>
      </c>
    </row>
    <row r="162" spans="1:13" ht="12.75" customHeight="1" x14ac:dyDescent="0.2">
      <c r="A162" s="44" t="s">
        <v>18</v>
      </c>
      <c r="B162" s="45">
        <v>260118006</v>
      </c>
      <c r="C162" s="46" t="s">
        <v>357</v>
      </c>
      <c r="D162" s="75" t="s">
        <v>358</v>
      </c>
      <c r="E162" s="20"/>
      <c r="F162" s="20"/>
      <c r="G162" s="44" t="s">
        <v>33</v>
      </c>
      <c r="H162" s="44" t="s">
        <v>38</v>
      </c>
      <c r="I162" s="20"/>
      <c r="M162" s="19" t="str">
        <f t="shared" si="2"/>
        <v xml:space="preserve">  &lt;concept code='260118006' codeSystem='2.16.840.1.113883.6.96' displayName='Wall pellitory pollen' level='1' type='L' concept_beschreibung='SNOMED Clinical Terms' deutsch='' hinweise='' relationships=''/&gt;</v>
      </c>
    </row>
    <row r="163" spans="1:13" ht="12.75" customHeight="1" x14ac:dyDescent="0.2">
      <c r="A163" s="44" t="s">
        <v>18</v>
      </c>
      <c r="B163" s="45">
        <v>256352005</v>
      </c>
      <c r="C163" s="46" t="s">
        <v>359</v>
      </c>
      <c r="D163" s="75" t="s">
        <v>360</v>
      </c>
      <c r="E163" s="20"/>
      <c r="F163" s="20"/>
      <c r="G163" s="44" t="s">
        <v>33</v>
      </c>
      <c r="H163" s="44" t="s">
        <v>38</v>
      </c>
      <c r="I163" s="20"/>
      <c r="M163" s="19" t="str">
        <f t="shared" si="2"/>
        <v xml:space="preserve">  &lt;concept code='256352005' codeSystem='2.16.840.1.113883.6.96' displayName='Walnut - nut' level='1' type='L' concept_beschreibung='SNOMED Clinical Terms' deutsch='' hinweise='' relationships=''/&gt;</v>
      </c>
    </row>
    <row r="164" spans="1:13" ht="12.75" customHeight="1" x14ac:dyDescent="0.2">
      <c r="A164" s="44" t="s">
        <v>18</v>
      </c>
      <c r="B164" s="45">
        <v>256440004</v>
      </c>
      <c r="C164" s="46" t="s">
        <v>361</v>
      </c>
      <c r="D164" s="75" t="s">
        <v>362</v>
      </c>
      <c r="E164" s="20"/>
      <c r="F164" s="20"/>
      <c r="G164" s="44" t="s">
        <v>33</v>
      </c>
      <c r="H164" s="44" t="s">
        <v>38</v>
      </c>
      <c r="I164" s="20"/>
      <c r="M164" s="19" t="str">
        <f t="shared" si="2"/>
        <v xml:space="preserve">  &lt;concept code='256440004' codeSystem='2.16.840.1.113883.6.96' displayName='Wasp venom' level='1' type='L' concept_beschreibung='SNOMED Clinical Terms' deutsch='' hinweise='' relationships=''/&gt;</v>
      </c>
    </row>
    <row r="165" spans="1:13" ht="12.75" customHeight="1" x14ac:dyDescent="0.2">
      <c r="A165" s="44" t="s">
        <v>18</v>
      </c>
      <c r="B165" s="45">
        <v>419420009</v>
      </c>
      <c r="C165" s="46" t="s">
        <v>363</v>
      </c>
      <c r="D165" s="75" t="s">
        <v>364</v>
      </c>
      <c r="E165" s="20"/>
      <c r="F165" s="20"/>
      <c r="G165" s="44" t="s">
        <v>33</v>
      </c>
      <c r="H165" s="44" t="s">
        <v>38</v>
      </c>
      <c r="I165" s="20"/>
      <c r="M165" s="19" t="str">
        <f t="shared" si="2"/>
        <v xml:space="preserve">  &lt;concept code='419420009' codeSystem='2.16.840.1.113883.6.96' displayName='Watermelon' level='1' type='L' concept_beschreibung='SNOMED Clinical Terms' deutsch='' hinweise='' relationships=''/&gt;</v>
      </c>
    </row>
    <row r="166" spans="1:13" ht="12.75" customHeight="1" x14ac:dyDescent="0.2">
      <c r="A166" s="44" t="s">
        <v>18</v>
      </c>
      <c r="B166" s="45">
        <v>419604006</v>
      </c>
      <c r="C166" s="46" t="s">
        <v>365</v>
      </c>
      <c r="D166" s="75" t="s">
        <v>366</v>
      </c>
      <c r="E166" s="20"/>
      <c r="F166" s="20"/>
      <c r="G166" s="44" t="s">
        <v>33</v>
      </c>
      <c r="H166" s="44" t="s">
        <v>38</v>
      </c>
      <c r="I166" s="20"/>
      <c r="M166" s="19" t="str">
        <f t="shared" si="2"/>
        <v xml:space="preserve">  &lt;concept code='419604006' codeSystem='2.16.840.1.113883.6.96' displayName='Weed pollen' level='1' type='L' concept_beschreibung='SNOMED Clinical Terms' deutsch='' hinweise='' relationships=''/&gt;</v>
      </c>
    </row>
    <row r="167" spans="1:13" ht="12.75" customHeight="1" x14ac:dyDescent="0.2">
      <c r="A167" s="44" t="s">
        <v>18</v>
      </c>
      <c r="B167" s="45">
        <v>412071004</v>
      </c>
      <c r="C167" s="46" t="s">
        <v>367</v>
      </c>
      <c r="D167" s="75" t="s">
        <v>368</v>
      </c>
      <c r="E167" s="20"/>
      <c r="F167" s="20"/>
      <c r="G167" s="44" t="s">
        <v>33</v>
      </c>
      <c r="H167" s="44" t="s">
        <v>38</v>
      </c>
      <c r="I167" s="20"/>
      <c r="M167" s="19" t="str">
        <f t="shared" si="2"/>
        <v xml:space="preserve">  &lt;concept code='412071004' codeSystem='2.16.840.1.113883.6.96' displayName='Wheat' level='1' type='L' concept_beschreibung='SNOMED Clinical Terms' deutsch='' hinweise='' relationships=''/&gt;</v>
      </c>
    </row>
    <row r="168" spans="1:13" ht="12.75" customHeight="1" x14ac:dyDescent="0.2">
      <c r="A168" s="44" t="s">
        <v>18</v>
      </c>
      <c r="B168" s="45">
        <v>419633007</v>
      </c>
      <c r="C168" s="46" t="s">
        <v>369</v>
      </c>
      <c r="D168" s="75" t="s">
        <v>370</v>
      </c>
      <c r="E168" s="20"/>
      <c r="F168" s="20"/>
      <c r="G168" s="44" t="s">
        <v>33</v>
      </c>
      <c r="H168" s="44" t="s">
        <v>38</v>
      </c>
      <c r="I168" s="20"/>
      <c r="M168" s="19" t="str">
        <f t="shared" si="2"/>
        <v xml:space="preserve">  &lt;concept code='419633007' codeSystem='2.16.840.1.113883.6.96' displayName='White paraffin' level='1' type='L' concept_beschreibung='SNOMED Clinical Terms' deutsch='' hinweise='' relationships=''/&gt;</v>
      </c>
    </row>
    <row r="169" spans="1:13" ht="12.75" customHeight="1" x14ac:dyDescent="0.2">
      <c r="A169" s="44" t="s">
        <v>18</v>
      </c>
      <c r="B169" s="45">
        <v>14402002</v>
      </c>
      <c r="C169" s="46" t="s">
        <v>371</v>
      </c>
      <c r="D169" s="75" t="s">
        <v>372</v>
      </c>
      <c r="E169" s="20"/>
      <c r="F169" s="20"/>
      <c r="G169" s="44" t="s">
        <v>33</v>
      </c>
      <c r="H169" s="44" t="s">
        <v>38</v>
      </c>
      <c r="I169" s="20"/>
      <c r="M169" s="19" t="str">
        <f t="shared" si="2"/>
        <v xml:space="preserve">  &lt;concept code='14402002' codeSystem='2.16.840.1.113883.6.96' displayName='Wood' level='1' type='L' concept_beschreibung='SNOMED Clinical Terms' deutsch='' hinweise='' relationships=''/&gt;</v>
      </c>
    </row>
    <row r="170" spans="1:13" ht="12.75" customHeight="1" x14ac:dyDescent="0.2">
      <c r="A170" s="44" t="s">
        <v>18</v>
      </c>
      <c r="B170" s="45" t="s">
        <v>373</v>
      </c>
      <c r="C170" s="46" t="s">
        <v>374</v>
      </c>
      <c r="D170" s="75" t="s">
        <v>375</v>
      </c>
      <c r="E170" s="20"/>
      <c r="F170" s="20"/>
      <c r="G170" s="44" t="s">
        <v>33</v>
      </c>
      <c r="H170" s="44" t="s">
        <v>38</v>
      </c>
      <c r="I170" s="20"/>
      <c r="M170" s="19" t="str">
        <f t="shared" si="2"/>
        <v xml:space="preserve">  &lt;concept code='412161004' codeSystem='2.16.840.1.113883.6.96' displayName='Wool' level='1' type='L' concept_beschreibung='SNOMED Clinical Terms' deutsch='' hinweise='' relationships=''/&gt;</v>
      </c>
    </row>
    <row r="171" spans="1:13" ht="12.75" customHeight="1" x14ac:dyDescent="0.2">
      <c r="A171" s="44" t="s">
        <v>18</v>
      </c>
      <c r="B171" s="45">
        <v>395922006</v>
      </c>
      <c r="C171" s="46" t="s">
        <v>376</v>
      </c>
      <c r="D171" s="75" t="s">
        <v>377</v>
      </c>
      <c r="E171" s="20"/>
      <c r="F171" s="20"/>
      <c r="G171" s="44" t="s">
        <v>33</v>
      </c>
      <c r="H171" s="44" t="s">
        <v>38</v>
      </c>
      <c r="I171" s="20"/>
      <c r="M171" s="19" t="str">
        <f t="shared" si="2"/>
        <v xml:space="preserve">  &lt;concept code='395922006' codeSystem='2.16.840.1.113883.6.96' displayName='Wool alcohols' level='1' type='L' concept_beschreibung='SNOMED Clinical Terms' deutsch='' hinweise='' relationships=''/&gt;</v>
      </c>
    </row>
    <row r="172" spans="1:13" ht="12.75" customHeight="1" x14ac:dyDescent="0.2">
      <c r="A172" s="44" t="s">
        <v>18</v>
      </c>
      <c r="B172" s="45">
        <v>418266005</v>
      </c>
      <c r="C172" s="46" t="s">
        <v>378</v>
      </c>
      <c r="D172" s="75" t="s">
        <v>379</v>
      </c>
      <c r="E172" s="20"/>
      <c r="F172" s="20"/>
      <c r="G172" s="44" t="s">
        <v>33</v>
      </c>
      <c r="H172" s="44" t="s">
        <v>38</v>
      </c>
      <c r="I172" s="20"/>
      <c r="M172" s="19" t="str">
        <f t="shared" si="2"/>
        <v xml:space="preserve">  &lt;concept code='418266005' codeSystem='2.16.840.1.113883.6.96' displayName='Yellow paraffin' level='1' type='L' concept_beschreibung='SNOMED Clinical Terms' deutsch='' hinweise='' relationships=''/&gt;</v>
      </c>
    </row>
    <row r="173" spans="1:13" ht="12.75" customHeight="1" x14ac:dyDescent="0.2">
      <c r="A173" s="76" t="s">
        <v>582</v>
      </c>
      <c r="B173" s="76" t="s">
        <v>583</v>
      </c>
      <c r="C173" s="76" t="s">
        <v>584</v>
      </c>
      <c r="D173" s="76" t="s">
        <v>585</v>
      </c>
      <c r="G173" s="72" t="s">
        <v>33</v>
      </c>
      <c r="H173" s="72" t="s">
        <v>38</v>
      </c>
      <c r="I173" s="45"/>
      <c r="M173" s="19" t="str">
        <f t="shared" si="2"/>
        <v xml:space="preserve">  &lt;concept code='DRUG' codeSystem='2.16.840.1.113883.6.96' displayName='drug' level='0' type='A' concept_beschreibung='SNOMED Clinical Terms' deutsch='' hinweise='' relationships=''/&gt;</v>
      </c>
    </row>
    <row r="174" spans="1:13" ht="12.75" customHeight="1" x14ac:dyDescent="0.2">
      <c r="A174" s="45" t="s">
        <v>18</v>
      </c>
      <c r="B174" s="45" t="s">
        <v>587</v>
      </c>
      <c r="C174" s="45" t="s">
        <v>588</v>
      </c>
      <c r="D174" s="45" t="s">
        <v>2516</v>
      </c>
      <c r="E174" s="45"/>
      <c r="F174" s="45"/>
      <c r="G174" s="45" t="s">
        <v>589</v>
      </c>
      <c r="H174" s="45" t="s">
        <v>590</v>
      </c>
      <c r="I174" s="45"/>
      <c r="M174" s="19" t="str">
        <f t="shared" si="2"/>
        <v xml:space="preserve">  &lt;concept code='10156351' codeSystem='1.2.40.0.34.5.156' displayName='INOTUZUMAB OZOGAMICIN' level='1' type='L' concept_beschreibung='Medikation_AGES_Wirkstoffe _20170725' deutsch='' hinweise='' relationships=''/&gt;</v>
      </c>
    </row>
    <row r="175" spans="1:13" ht="12.75" customHeight="1" x14ac:dyDescent="0.2">
      <c r="A175" s="45" t="s">
        <v>18</v>
      </c>
      <c r="B175" s="45">
        <v>1705366</v>
      </c>
      <c r="C175" s="45" t="s">
        <v>591</v>
      </c>
      <c r="D175" s="45" t="s">
        <v>2517</v>
      </c>
      <c r="E175" s="45"/>
      <c r="F175" s="45"/>
      <c r="G175" s="45" t="s">
        <v>589</v>
      </c>
      <c r="H175" s="45" t="s">
        <v>590</v>
      </c>
      <c r="I175" s="45"/>
      <c r="M175" s="19" t="str">
        <f t="shared" si="2"/>
        <v xml:space="preserve">  &lt;concept code='1705366' codeSystem='1.2.40.0.34.5.156' displayName='D-CAMPHER' level='1' type='L' concept_beschreibung='Medikation_AGES_Wirkstoffe _20170725' deutsch='' hinweise='' relationships=''/&gt;</v>
      </c>
    </row>
    <row r="176" spans="1:13" ht="12.75" customHeight="1" x14ac:dyDescent="0.2">
      <c r="A176" s="45" t="s">
        <v>18</v>
      </c>
      <c r="B176" s="45">
        <v>1705374</v>
      </c>
      <c r="C176" s="45" t="s">
        <v>592</v>
      </c>
      <c r="D176" s="45" t="s">
        <v>2518</v>
      </c>
      <c r="E176" s="45"/>
      <c r="F176" s="45"/>
      <c r="G176" s="45" t="s">
        <v>589</v>
      </c>
      <c r="H176" s="45" t="s">
        <v>590</v>
      </c>
      <c r="I176" s="45"/>
      <c r="M176" s="19" t="str">
        <f t="shared" si="2"/>
        <v xml:space="preserve">  &lt;concept code='1705374' codeSystem='1.2.40.0.34.5.156' displayName='DOXYLAMIN HYDROGENSUCCINAT' level='1' type='L' concept_beschreibung='Medikation_AGES_Wirkstoffe _20170725' deutsch='' hinweise='' relationships=''/&gt;</v>
      </c>
    </row>
    <row r="177" spans="1:13" ht="12.75" customHeight="1" x14ac:dyDescent="0.2">
      <c r="A177" s="45" t="s">
        <v>18</v>
      </c>
      <c r="B177" s="45">
        <v>1705376</v>
      </c>
      <c r="C177" s="45" t="s">
        <v>593</v>
      </c>
      <c r="D177" s="45" t="s">
        <v>2519</v>
      </c>
      <c r="E177" s="45"/>
      <c r="F177" s="45"/>
      <c r="G177" s="45" t="s">
        <v>589</v>
      </c>
      <c r="H177" s="45" t="s">
        <v>590</v>
      </c>
      <c r="I177" s="45"/>
      <c r="M177" s="19" t="str">
        <f t="shared" si="2"/>
        <v xml:space="preserve">  &lt;concept code='1705376' codeSystem='1.2.40.0.34.5.156' displayName='SAMBUCI FLOS' level='1' type='L' concept_beschreibung='Medikation_AGES_Wirkstoffe _20170725' deutsch='' hinweise='' relationships=''/&gt;</v>
      </c>
    </row>
    <row r="178" spans="1:13" ht="12.75" customHeight="1" x14ac:dyDescent="0.2">
      <c r="A178" s="45" t="s">
        <v>18</v>
      </c>
      <c r="B178" s="45">
        <v>1705378</v>
      </c>
      <c r="C178" s="45" t="s">
        <v>594</v>
      </c>
      <c r="D178" s="45" t="s">
        <v>2520</v>
      </c>
      <c r="E178" s="45"/>
      <c r="F178" s="45"/>
      <c r="G178" s="45" t="s">
        <v>589</v>
      </c>
      <c r="H178" s="45" t="s">
        <v>590</v>
      </c>
      <c r="I178" s="45"/>
      <c r="M178" s="19" t="str">
        <f t="shared" si="2"/>
        <v xml:space="preserve">  &lt;concept code='1705378' codeSystem='1.2.40.0.34.5.156' displayName='EQUISETI HERBA' level='1' type='L' concept_beschreibung='Medikation_AGES_Wirkstoffe _20170725' deutsch='' hinweise='' relationships=''/&gt;</v>
      </c>
    </row>
    <row r="179" spans="1:13" ht="12.75" customHeight="1" x14ac:dyDescent="0.2">
      <c r="A179" s="45" t="s">
        <v>18</v>
      </c>
      <c r="B179" s="45">
        <v>1705405</v>
      </c>
      <c r="C179" s="45" t="s">
        <v>595</v>
      </c>
      <c r="D179" s="45" t="s">
        <v>2521</v>
      </c>
      <c r="E179" s="45"/>
      <c r="F179" s="45"/>
      <c r="G179" s="45" t="s">
        <v>589</v>
      </c>
      <c r="H179" s="45" t="s">
        <v>590</v>
      </c>
      <c r="I179" s="45"/>
      <c r="M179" s="19" t="str">
        <f t="shared" si="2"/>
        <v xml:space="preserve">  &lt;concept code='1705405' codeSystem='1.2.40.0.34.5.156' displayName='MORPHINSULFAT' level='1' type='L' concept_beschreibung='Medikation_AGES_Wirkstoffe _20170725' deutsch='' hinweise='' relationships=''/&gt;</v>
      </c>
    </row>
    <row r="180" spans="1:13" ht="12.75" customHeight="1" x14ac:dyDescent="0.2">
      <c r="A180" s="45" t="s">
        <v>18</v>
      </c>
      <c r="B180" s="45">
        <v>1705406</v>
      </c>
      <c r="C180" s="45" t="s">
        <v>596</v>
      </c>
      <c r="D180" s="45" t="s">
        <v>2522</v>
      </c>
      <c r="E180" s="45"/>
      <c r="F180" s="45"/>
      <c r="G180" s="45" t="s">
        <v>589</v>
      </c>
      <c r="H180" s="45" t="s">
        <v>590</v>
      </c>
      <c r="I180" s="45"/>
      <c r="M180" s="19" t="str">
        <f t="shared" si="2"/>
        <v xml:space="preserve">  &lt;concept code='1705406' codeSystem='1.2.40.0.34.5.156' displayName='MUCOPOLYSACCHARIDPOLYSCHWEFELSÄUREESTER' level='1' type='L' concept_beschreibung='Medikation_AGES_Wirkstoffe _20170725' deutsch='' hinweise='' relationships=''/&gt;</v>
      </c>
    </row>
    <row r="181" spans="1:13" ht="12.75" customHeight="1" x14ac:dyDescent="0.2">
      <c r="A181" s="45" t="s">
        <v>18</v>
      </c>
      <c r="B181" s="45">
        <v>1705412</v>
      </c>
      <c r="C181" s="45" t="s">
        <v>597</v>
      </c>
      <c r="D181" s="45" t="s">
        <v>2523</v>
      </c>
      <c r="E181" s="45"/>
      <c r="F181" s="45"/>
      <c r="G181" s="45" t="s">
        <v>589</v>
      </c>
      <c r="H181" s="45" t="s">
        <v>590</v>
      </c>
      <c r="I181" s="45"/>
      <c r="M181" s="19" t="str">
        <f t="shared" si="2"/>
        <v xml:space="preserve">  &lt;concept code='1705412' codeSystem='1.2.40.0.34.5.156' displayName='CALCIUM MUPIROCINAT' level='1' type='L' concept_beschreibung='Medikation_AGES_Wirkstoffe _20170725' deutsch='' hinweise='' relationships=''/&gt;</v>
      </c>
    </row>
    <row r="182" spans="1:13" ht="12.75" customHeight="1" x14ac:dyDescent="0.2">
      <c r="A182" s="45" t="s">
        <v>18</v>
      </c>
      <c r="B182" s="45">
        <v>1705415</v>
      </c>
      <c r="C182" s="45" t="s">
        <v>598</v>
      </c>
      <c r="D182" s="45" t="s">
        <v>2524</v>
      </c>
      <c r="E182" s="45"/>
      <c r="F182" s="45"/>
      <c r="G182" s="45" t="s">
        <v>589</v>
      </c>
      <c r="H182" s="45" t="s">
        <v>590</v>
      </c>
      <c r="I182" s="45"/>
      <c r="M182" s="19" t="str">
        <f t="shared" si="2"/>
        <v xml:space="preserve">  &lt;concept code='1705415' codeSystem='1.2.40.0.34.5.156' displayName='MYRISTICAE FRAGRANTIS AETHEROLEUM' level='1' type='L' concept_beschreibung='Medikation_AGES_Wirkstoffe _20170725' deutsch='' hinweise='' relationships=''/&gt;</v>
      </c>
    </row>
    <row r="183" spans="1:13" ht="12.75" customHeight="1" x14ac:dyDescent="0.2">
      <c r="A183" s="45" t="s">
        <v>18</v>
      </c>
      <c r="B183" s="45">
        <v>1705420</v>
      </c>
      <c r="C183" s="45" t="s">
        <v>599</v>
      </c>
      <c r="D183" s="45" t="s">
        <v>2525</v>
      </c>
      <c r="E183" s="45"/>
      <c r="F183" s="45"/>
      <c r="G183" s="45" t="s">
        <v>589</v>
      </c>
      <c r="H183" s="45" t="s">
        <v>590</v>
      </c>
      <c r="I183" s="45"/>
      <c r="M183" s="19" t="str">
        <f t="shared" si="2"/>
        <v xml:space="preserve">  &lt;concept code='1705420' codeSystem='1.2.40.0.34.5.156' displayName='KOHLENDIOXID' level='1' type='L' concept_beschreibung='Medikation_AGES_Wirkstoffe _20170725' deutsch='' hinweise='' relationships=''/&gt;</v>
      </c>
    </row>
    <row r="184" spans="1:13" ht="12.75" customHeight="1" x14ac:dyDescent="0.2">
      <c r="A184" s="45" t="s">
        <v>18</v>
      </c>
      <c r="B184" s="45">
        <v>1705433</v>
      </c>
      <c r="C184" s="45" t="s">
        <v>600</v>
      </c>
      <c r="D184" s="45" t="s">
        <v>2526</v>
      </c>
      <c r="E184" s="45"/>
      <c r="F184" s="45"/>
      <c r="G184" s="45" t="s">
        <v>589</v>
      </c>
      <c r="H184" s="45" t="s">
        <v>590</v>
      </c>
      <c r="I184" s="45"/>
      <c r="M184" s="19" t="str">
        <f t="shared" si="2"/>
        <v xml:space="preserve">  &lt;concept code='1705433' codeSystem='1.2.40.0.34.5.156' displayName='CENTAURII HERBA (AUSZUG)' level='1' type='L' concept_beschreibung='Medikation_AGES_Wirkstoffe _20170725' deutsch='' hinweise='' relationships=''/&gt;</v>
      </c>
    </row>
    <row r="185" spans="1:13" ht="12.75" customHeight="1" x14ac:dyDescent="0.2">
      <c r="A185" s="45" t="s">
        <v>18</v>
      </c>
      <c r="B185" s="45">
        <v>1705439</v>
      </c>
      <c r="C185" s="45" t="s">
        <v>601</v>
      </c>
      <c r="D185" s="45" t="s">
        <v>2527</v>
      </c>
      <c r="E185" s="45"/>
      <c r="F185" s="45"/>
      <c r="G185" s="45" t="s">
        <v>589</v>
      </c>
      <c r="H185" s="45" t="s">
        <v>590</v>
      </c>
      <c r="I185" s="45"/>
      <c r="M185" s="19" t="str">
        <f t="shared" si="2"/>
        <v xml:space="preserve">  &lt;concept code='1705439' codeSystem='1.2.40.0.34.5.156' displayName='MATRICARIAE AETHEROLEUM' level='1' type='L' concept_beschreibung='Medikation_AGES_Wirkstoffe _20170725' deutsch='' hinweise='' relationships=''/&gt;</v>
      </c>
    </row>
    <row r="186" spans="1:13" ht="12.75" customHeight="1" x14ac:dyDescent="0.2">
      <c r="A186" s="45" t="s">
        <v>18</v>
      </c>
      <c r="B186" s="45">
        <v>1705445</v>
      </c>
      <c r="C186" s="45" t="s">
        <v>602</v>
      </c>
      <c r="D186" s="45" t="s">
        <v>2528</v>
      </c>
      <c r="E186" s="45"/>
      <c r="F186" s="45"/>
      <c r="G186" s="45" t="s">
        <v>589</v>
      </c>
      <c r="H186" s="45" t="s">
        <v>590</v>
      </c>
      <c r="I186" s="45"/>
      <c r="M186" s="19" t="str">
        <f t="shared" si="2"/>
        <v xml:space="preserve">  &lt;concept code='1705445' codeSystem='1.2.40.0.34.5.156' displayName='RUSCI RHIZOMA' level='1' type='L' concept_beschreibung='Medikation_AGES_Wirkstoffe _20170725' deutsch='' hinweise='' relationships=''/&gt;</v>
      </c>
    </row>
    <row r="187" spans="1:13" ht="12.75" customHeight="1" x14ac:dyDescent="0.2">
      <c r="A187" s="45" t="s">
        <v>18</v>
      </c>
      <c r="B187" s="45">
        <v>1705461</v>
      </c>
      <c r="C187" s="45" t="s">
        <v>603</v>
      </c>
      <c r="D187" s="45" t="s">
        <v>2529</v>
      </c>
      <c r="E187" s="45"/>
      <c r="F187" s="45"/>
      <c r="G187" s="45" t="s">
        <v>589</v>
      </c>
      <c r="H187" s="45" t="s">
        <v>590</v>
      </c>
      <c r="I187" s="45"/>
      <c r="M187" s="19" t="str">
        <f t="shared" si="2"/>
        <v xml:space="preserve">  &lt;concept code='1705461' codeSystem='1.2.40.0.34.5.156' displayName='CINNAMOMI ZEYLANICI CORTICIS AETHEROLEUM' level='1' type='L' concept_beschreibung='Medikation_AGES_Wirkstoffe _20170725' deutsch='' hinweise='' relationships=''/&gt;</v>
      </c>
    </row>
    <row r="188" spans="1:13" ht="12.75" customHeight="1" x14ac:dyDescent="0.2">
      <c r="A188" s="45" t="s">
        <v>18</v>
      </c>
      <c r="B188" s="45">
        <v>1705464</v>
      </c>
      <c r="C188" s="45" t="s">
        <v>604</v>
      </c>
      <c r="D188" s="45" t="s">
        <v>2530</v>
      </c>
      <c r="E188" s="45"/>
      <c r="F188" s="45"/>
      <c r="G188" s="45" t="s">
        <v>589</v>
      </c>
      <c r="H188" s="45" t="s">
        <v>590</v>
      </c>
      <c r="I188" s="45"/>
      <c r="M188" s="19" t="str">
        <f t="shared" si="2"/>
        <v xml:space="preserve">  &lt;concept code='1705464' codeSystem='1.2.40.0.34.5.156' displayName='CENTAURII HERBA' level='1' type='L' concept_beschreibung='Medikation_AGES_Wirkstoffe _20170725' deutsch='' hinweise='' relationships=''/&gt;</v>
      </c>
    </row>
    <row r="189" spans="1:13" ht="12.75" customHeight="1" x14ac:dyDescent="0.2">
      <c r="A189" s="45" t="s">
        <v>18</v>
      </c>
      <c r="B189" s="45">
        <v>1705480</v>
      </c>
      <c r="C189" s="45" t="s">
        <v>605</v>
      </c>
      <c r="D189" s="45" t="s">
        <v>2531</v>
      </c>
      <c r="E189" s="45"/>
      <c r="F189" s="45"/>
      <c r="G189" s="45" t="s">
        <v>589</v>
      </c>
      <c r="H189" s="45" t="s">
        <v>590</v>
      </c>
      <c r="I189" s="45"/>
      <c r="M189" s="19" t="str">
        <f t="shared" si="2"/>
        <v xml:space="preserve">  &lt;concept code='1705480' codeSystem='1.2.40.0.34.5.156' displayName='NEDOCROMIL DINATRIUM' level='1' type='L' concept_beschreibung='Medikation_AGES_Wirkstoffe _20170725' deutsch='' hinweise='' relationships=''/&gt;</v>
      </c>
    </row>
    <row r="190" spans="1:13" ht="12.75" customHeight="1" x14ac:dyDescent="0.2">
      <c r="A190" s="45" t="s">
        <v>18</v>
      </c>
      <c r="B190" s="45">
        <v>1705481</v>
      </c>
      <c r="C190" s="45" t="s">
        <v>606</v>
      </c>
      <c r="D190" s="45" t="s">
        <v>2532</v>
      </c>
      <c r="E190" s="45"/>
      <c r="F190" s="45"/>
      <c r="G190" s="45" t="s">
        <v>589</v>
      </c>
      <c r="H190" s="45" t="s">
        <v>590</v>
      </c>
      <c r="I190" s="45"/>
      <c r="M190" s="19" t="str">
        <f t="shared" si="2"/>
        <v xml:space="preserve">  &lt;concept code='1705481' codeSystem='1.2.40.0.34.5.156' displayName='NEISSERIA MENINGITIDIS (AUSZUG, PRODUKTE)' level='1' type='L' concept_beschreibung='Medikation_AGES_Wirkstoffe _20170725' deutsch='' hinweise='' relationships=''/&gt;</v>
      </c>
    </row>
    <row r="191" spans="1:13" ht="12.75" customHeight="1" x14ac:dyDescent="0.2">
      <c r="A191" s="45" t="s">
        <v>18</v>
      </c>
      <c r="B191" s="45">
        <v>1705485</v>
      </c>
      <c r="C191" s="45" t="s">
        <v>607</v>
      </c>
      <c r="D191" s="45" t="s">
        <v>2533</v>
      </c>
      <c r="E191" s="45"/>
      <c r="F191" s="45"/>
      <c r="G191" s="45" t="s">
        <v>589</v>
      </c>
      <c r="H191" s="45" t="s">
        <v>590</v>
      </c>
      <c r="I191" s="45"/>
      <c r="M191" s="19" t="str">
        <f t="shared" si="2"/>
        <v xml:space="preserve">  &lt;concept code='1705485' codeSystem='1.2.40.0.34.5.156' displayName='MANGANSULFAT' level='1' type='L' concept_beschreibung='Medikation_AGES_Wirkstoffe _20170725' deutsch='' hinweise='' relationships=''/&gt;</v>
      </c>
    </row>
    <row r="192" spans="1:13" ht="12.75" customHeight="1" x14ac:dyDescent="0.2">
      <c r="A192" s="45" t="s">
        <v>18</v>
      </c>
      <c r="B192" s="45">
        <v>1705486</v>
      </c>
      <c r="C192" s="45" t="s">
        <v>608</v>
      </c>
      <c r="D192" s="45" t="s">
        <v>2534</v>
      </c>
      <c r="E192" s="45"/>
      <c r="F192" s="45"/>
      <c r="G192" s="45" t="s">
        <v>589</v>
      </c>
      <c r="H192" s="45" t="s">
        <v>590</v>
      </c>
      <c r="I192" s="45"/>
      <c r="M192" s="19" t="str">
        <f t="shared" si="2"/>
        <v xml:space="preserve">  &lt;concept code='1705486' codeSystem='1.2.40.0.34.5.156' displayName='MANNA' level='1' type='L' concept_beschreibung='Medikation_AGES_Wirkstoffe _20170725' deutsch='' hinweise='' relationships=''/&gt;</v>
      </c>
    </row>
    <row r="193" spans="1:13" ht="12.75" customHeight="1" x14ac:dyDescent="0.2">
      <c r="A193" s="45" t="s">
        <v>18</v>
      </c>
      <c r="B193" s="45">
        <v>1705487</v>
      </c>
      <c r="C193" s="45" t="s">
        <v>609</v>
      </c>
      <c r="D193" s="45" t="s">
        <v>2535</v>
      </c>
      <c r="E193" s="45"/>
      <c r="F193" s="45"/>
      <c r="G193" s="45" t="s">
        <v>589</v>
      </c>
      <c r="H193" s="45" t="s">
        <v>590</v>
      </c>
      <c r="I193" s="45"/>
      <c r="M193" s="19" t="str">
        <f t="shared" si="2"/>
        <v xml:space="preserve">  &lt;concept code='1705487' codeSystem='1.2.40.0.34.5.156' displayName='MANGANCHLORID' level='1' type='L' concept_beschreibung='Medikation_AGES_Wirkstoffe _20170725' deutsch='' hinweise='' relationships=''/&gt;</v>
      </c>
    </row>
    <row r="194" spans="1:13" ht="12.75" customHeight="1" x14ac:dyDescent="0.2">
      <c r="A194" s="45" t="s">
        <v>18</v>
      </c>
      <c r="B194" s="45">
        <v>1705498</v>
      </c>
      <c r="C194" s="45" t="s">
        <v>610</v>
      </c>
      <c r="D194" s="45" t="s">
        <v>2536</v>
      </c>
      <c r="E194" s="45"/>
      <c r="F194" s="45"/>
      <c r="G194" s="45" t="s">
        <v>589</v>
      </c>
      <c r="H194" s="45" t="s">
        <v>590</v>
      </c>
      <c r="I194" s="45"/>
      <c r="M194" s="19" t="str">
        <f t="shared" si="2"/>
        <v xml:space="preserve">  &lt;concept code='1705498' codeSystem='1.2.40.0.34.5.156' displayName='MEFLOQUIN HYDROCHLORID' level='1' type='L' concept_beschreibung='Medikation_AGES_Wirkstoffe _20170725' deutsch='' hinweise='' relationships=''/&gt;</v>
      </c>
    </row>
    <row r="195" spans="1:13" ht="12.75" customHeight="1" x14ac:dyDescent="0.2">
      <c r="A195" s="45" t="s">
        <v>18</v>
      </c>
      <c r="B195" s="45">
        <v>1705500</v>
      </c>
      <c r="C195" s="45" t="s">
        <v>611</v>
      </c>
      <c r="D195" s="45" t="s">
        <v>2537</v>
      </c>
      <c r="E195" s="45"/>
      <c r="F195" s="45"/>
      <c r="G195" s="45" t="s">
        <v>589</v>
      </c>
      <c r="H195" s="45" t="s">
        <v>590</v>
      </c>
      <c r="I195" s="45"/>
      <c r="M195" s="19" t="str">
        <f t="shared" si="2"/>
        <v xml:space="preserve">  &lt;concept code='1705500' codeSystem='1.2.40.0.34.5.156' displayName='P-MENTHAN-3-ON' level='1' type='L' concept_beschreibung='Medikation_AGES_Wirkstoffe _20170725' deutsch='' hinweise='' relationships=''/&gt;</v>
      </c>
    </row>
    <row r="196" spans="1:13" ht="12.75" customHeight="1" x14ac:dyDescent="0.2">
      <c r="A196" s="45" t="s">
        <v>18</v>
      </c>
      <c r="B196" s="45">
        <v>1705507</v>
      </c>
      <c r="C196" s="45" t="s">
        <v>612</v>
      </c>
      <c r="D196" s="45" t="s">
        <v>2538</v>
      </c>
      <c r="E196" s="45"/>
      <c r="F196" s="45"/>
      <c r="G196" s="45" t="s">
        <v>589</v>
      </c>
      <c r="H196" s="45" t="s">
        <v>590</v>
      </c>
      <c r="I196" s="45"/>
      <c r="M196" s="19" t="str">
        <f t="shared" si="2"/>
        <v xml:space="preserve">  &lt;concept code='1705507' codeSystem='1.2.40.0.34.5.156' displayName='CALCIUM GLYCEROL PHOSPHAT' level='1' type='L' concept_beschreibung='Medikation_AGES_Wirkstoffe _20170725' deutsch='' hinweise='' relationships=''/&gt;</v>
      </c>
    </row>
    <row r="197" spans="1:13" ht="12.75" customHeight="1" x14ac:dyDescent="0.2">
      <c r="A197" s="45" t="s">
        <v>18</v>
      </c>
      <c r="B197" s="45">
        <v>1705513</v>
      </c>
      <c r="C197" s="45" t="s">
        <v>613</v>
      </c>
      <c r="D197" s="45" t="s">
        <v>2539</v>
      </c>
      <c r="E197" s="45"/>
      <c r="F197" s="45"/>
      <c r="G197" s="45" t="s">
        <v>589</v>
      </c>
      <c r="H197" s="45" t="s">
        <v>590</v>
      </c>
      <c r="I197" s="45"/>
      <c r="M197" s="19" t="str">
        <f t="shared" si="2"/>
        <v xml:space="preserve">  &lt;concept code='1705513' codeSystem='1.2.40.0.34.5.156' displayName='CALCIUMCITRAT' level='1' type='L' concept_beschreibung='Medikation_AGES_Wirkstoffe _20170725' deutsch='' hinweise='' relationships=''/&gt;</v>
      </c>
    </row>
    <row r="198" spans="1:13" ht="12.75" customHeight="1" x14ac:dyDescent="0.2">
      <c r="A198" s="45" t="s">
        <v>18</v>
      </c>
      <c r="B198" s="45">
        <v>1705521</v>
      </c>
      <c r="C198" s="45" t="s">
        <v>614</v>
      </c>
      <c r="D198" s="45" t="s">
        <v>2540</v>
      </c>
      <c r="E198" s="45"/>
      <c r="F198" s="45"/>
      <c r="G198" s="45" t="s">
        <v>589</v>
      </c>
      <c r="H198" s="45" t="s">
        <v>590</v>
      </c>
      <c r="I198" s="45"/>
      <c r="M198" s="19" t="str">
        <f t="shared" si="2"/>
        <v xml:space="preserve">  &lt;concept code='1705521' codeSystem='1.2.40.0.34.5.156' displayName='CALCIUM POLYSTYROLSULFONAT' level='1' type='L' concept_beschreibung='Medikation_AGES_Wirkstoffe _20170725' deutsch='' hinweise='' relationships=''/&gt;</v>
      </c>
    </row>
    <row r="199" spans="1:13" ht="12.75" customHeight="1" x14ac:dyDescent="0.2">
      <c r="A199" s="45" t="s">
        <v>18</v>
      </c>
      <c r="B199" s="45">
        <v>1705525</v>
      </c>
      <c r="C199" s="45" t="s">
        <v>615</v>
      </c>
      <c r="D199" s="45" t="s">
        <v>2541</v>
      </c>
      <c r="E199" s="45"/>
      <c r="F199" s="45"/>
      <c r="G199" s="45" t="s">
        <v>589</v>
      </c>
      <c r="H199" s="45" t="s">
        <v>590</v>
      </c>
      <c r="I199" s="45"/>
      <c r="M199" s="19" t="str">
        <f t="shared" si="2"/>
        <v xml:space="preserve">  &lt;concept code='1705525' codeSystem='1.2.40.0.34.5.156' displayName='CAMPHEN' level='1' type='L' concept_beschreibung='Medikation_AGES_Wirkstoffe _20170725' deutsch='' hinweise='' relationships=''/&gt;</v>
      </c>
    </row>
    <row r="200" spans="1:13" ht="12.75" customHeight="1" x14ac:dyDescent="0.2">
      <c r="A200" s="45" t="s">
        <v>18</v>
      </c>
      <c r="B200" s="45">
        <v>1705538</v>
      </c>
      <c r="C200" s="45" t="s">
        <v>616</v>
      </c>
      <c r="D200" s="45" t="s">
        <v>2542</v>
      </c>
      <c r="E200" s="45"/>
      <c r="F200" s="45"/>
      <c r="G200" s="45" t="s">
        <v>589</v>
      </c>
      <c r="H200" s="45" t="s">
        <v>590</v>
      </c>
      <c r="I200" s="45"/>
      <c r="M200" s="19" t="str">
        <f t="shared" si="2"/>
        <v xml:space="preserve">  &lt;concept code='1705538' codeSystem='1.2.40.0.34.5.156' displayName='AGRIMONIAE HERBA' level='1' type='L' concept_beschreibung='Medikation_AGES_Wirkstoffe _20170725' deutsch='' hinweise='' relationships=''/&gt;</v>
      </c>
    </row>
    <row r="201" spans="1:13" ht="12.75" customHeight="1" x14ac:dyDescent="0.2">
      <c r="A201" s="45" t="s">
        <v>18</v>
      </c>
      <c r="B201" s="45">
        <v>1705541</v>
      </c>
      <c r="C201" s="45" t="s">
        <v>617</v>
      </c>
      <c r="D201" s="45" t="s">
        <v>2543</v>
      </c>
      <c r="E201" s="45"/>
      <c r="F201" s="45"/>
      <c r="G201" s="45" t="s">
        <v>589</v>
      </c>
      <c r="H201" s="45" t="s">
        <v>590</v>
      </c>
      <c r="I201" s="45"/>
      <c r="M201" s="19" t="str">
        <f t="shared" si="2"/>
        <v xml:space="preserve">  &lt;concept code='1705541' codeSystem='1.2.40.0.34.5.156' displayName='URAPIDIL' level='1' type='L' concept_beschreibung='Medikation_AGES_Wirkstoffe _20170725' deutsch='' hinweise='' relationships=''/&gt;</v>
      </c>
    </row>
    <row r="202" spans="1:13" ht="12.75" customHeight="1" x14ac:dyDescent="0.2">
      <c r="A202" s="45" t="s">
        <v>18</v>
      </c>
      <c r="B202" s="45">
        <v>1705547</v>
      </c>
      <c r="C202" s="45" t="s">
        <v>618</v>
      </c>
      <c r="D202" s="45" t="s">
        <v>2544</v>
      </c>
      <c r="E202" s="45"/>
      <c r="F202" s="45"/>
      <c r="G202" s="45" t="s">
        <v>589</v>
      </c>
      <c r="H202" s="45" t="s">
        <v>590</v>
      </c>
      <c r="I202" s="45"/>
      <c r="M202" s="19" t="str">
        <f t="shared" si="2"/>
        <v xml:space="preserve">  &lt;concept code='1705547' codeSystem='1.2.40.0.34.5.156' displayName='ARNICAE FLOS' level='1' type='L' concept_beschreibung='Medikation_AGES_Wirkstoffe _20170725' deutsch='' hinweise='' relationships=''/&gt;</v>
      </c>
    </row>
    <row r="203" spans="1:13" ht="12.75" customHeight="1" x14ac:dyDescent="0.2">
      <c r="A203" s="45" t="s">
        <v>18</v>
      </c>
      <c r="B203" s="45">
        <v>1705551</v>
      </c>
      <c r="C203" s="45" t="s">
        <v>619</v>
      </c>
      <c r="D203" s="45" t="s">
        <v>2545</v>
      </c>
      <c r="E203" s="45"/>
      <c r="F203" s="45"/>
      <c r="G203" s="45" t="s">
        <v>589</v>
      </c>
      <c r="H203" s="45" t="s">
        <v>590</v>
      </c>
      <c r="I203" s="45"/>
      <c r="M203" s="19" t="str">
        <f t="shared" si="2"/>
        <v xml:space="preserve">  &lt;concept code='1705551' codeSystem='1.2.40.0.34.5.156' displayName='AMIKACINSULFAT' level='1' type='L' concept_beschreibung='Medikation_AGES_Wirkstoffe _20170725' deutsch='' hinweise='' relationships=''/&gt;</v>
      </c>
    </row>
    <row r="204" spans="1:13" ht="12.75" customHeight="1" x14ac:dyDescent="0.2">
      <c r="A204" s="45" t="s">
        <v>18</v>
      </c>
      <c r="B204" s="45">
        <v>1705552</v>
      </c>
      <c r="C204" s="45" t="s">
        <v>620</v>
      </c>
      <c r="D204" s="45" t="s">
        <v>2546</v>
      </c>
      <c r="E204" s="45"/>
      <c r="F204" s="45"/>
      <c r="G204" s="45" t="s">
        <v>589</v>
      </c>
      <c r="H204" s="45" t="s">
        <v>590</v>
      </c>
      <c r="I204" s="45"/>
      <c r="M204" s="19" t="str">
        <f t="shared" si="2"/>
        <v xml:space="preserve">  &lt;concept code='1705552' codeSystem='1.2.40.0.34.5.156' displayName='ANISI FRUCTUS' level='1' type='L' concept_beschreibung='Medikation_AGES_Wirkstoffe _20170725' deutsch='' hinweise='' relationships=''/&gt;</v>
      </c>
    </row>
    <row r="205" spans="1:13" ht="12.75" customHeight="1" x14ac:dyDescent="0.2">
      <c r="A205" s="45" t="s">
        <v>18</v>
      </c>
      <c r="B205" s="45">
        <v>1705556</v>
      </c>
      <c r="C205" s="45" t="s">
        <v>621</v>
      </c>
      <c r="D205" s="45" t="s">
        <v>2547</v>
      </c>
      <c r="E205" s="45"/>
      <c r="F205" s="45"/>
      <c r="G205" s="45" t="s">
        <v>589</v>
      </c>
      <c r="H205" s="45" t="s">
        <v>590</v>
      </c>
      <c r="I205" s="45"/>
      <c r="M205" s="19" t="str">
        <f t="shared" si="2"/>
        <v xml:space="preserve">  &lt;concept code='1705556' codeSystem='1.2.40.0.34.5.156' displayName='VERBENAE HERBA' level='1' type='L' concept_beschreibung='Medikation_AGES_Wirkstoffe _20170725' deutsch='' hinweise='' relationships=''/&gt;</v>
      </c>
    </row>
    <row r="206" spans="1:13" ht="12.75" customHeight="1" x14ac:dyDescent="0.2">
      <c r="A206" s="45" t="s">
        <v>18</v>
      </c>
      <c r="B206" s="45">
        <v>1705561</v>
      </c>
      <c r="C206" s="45" t="s">
        <v>622</v>
      </c>
      <c r="D206" s="45" t="s">
        <v>2548</v>
      </c>
      <c r="E206" s="45"/>
      <c r="F206" s="45"/>
      <c r="G206" s="45" t="s">
        <v>589</v>
      </c>
      <c r="H206" s="45" t="s">
        <v>590</v>
      </c>
      <c r="I206" s="45"/>
      <c r="M206" s="19" t="str">
        <f t="shared" si="2"/>
        <v xml:space="preserve">  &lt;concept code='1705561' codeSystem='1.2.40.0.34.5.156' displayName='JUGLANDIS FOLIUM (AUSZUG)' level='1' type='L' concept_beschreibung='Medikation_AGES_Wirkstoffe _20170725' deutsch='' hinweise='' relationships=''/&gt;</v>
      </c>
    </row>
    <row r="207" spans="1:13" ht="12.75" customHeight="1" x14ac:dyDescent="0.2">
      <c r="A207" s="45" t="s">
        <v>18</v>
      </c>
      <c r="B207" s="45">
        <v>1705571</v>
      </c>
      <c r="C207" s="45" t="s">
        <v>623</v>
      </c>
      <c r="D207" s="45" t="s">
        <v>2549</v>
      </c>
      <c r="E207" s="45"/>
      <c r="F207" s="45"/>
      <c r="G207" s="45" t="s">
        <v>589</v>
      </c>
      <c r="H207" s="45" t="s">
        <v>590</v>
      </c>
      <c r="I207" s="45"/>
      <c r="M207" s="19" t="str">
        <f t="shared" si="2"/>
        <v xml:space="preserve">  &lt;concept code='1705571' codeSystem='1.2.40.0.34.5.156' displayName='LOTEPREDNOL ETABONAT' level='1' type='L' concept_beschreibung='Medikation_AGES_Wirkstoffe _20170725' deutsch='' hinweise='' relationships=''/&gt;</v>
      </c>
    </row>
    <row r="208" spans="1:13" ht="12.75" customHeight="1" x14ac:dyDescent="0.2">
      <c r="A208" s="45" t="s">
        <v>18</v>
      </c>
      <c r="B208" s="45">
        <v>1705578</v>
      </c>
      <c r="C208" s="45" t="s">
        <v>624</v>
      </c>
      <c r="D208" s="45" t="s">
        <v>2550</v>
      </c>
      <c r="E208" s="45"/>
      <c r="F208" s="45"/>
      <c r="G208" s="45" t="s">
        <v>589</v>
      </c>
      <c r="H208" s="45" t="s">
        <v>590</v>
      </c>
      <c r="I208" s="45"/>
      <c r="M208" s="19" t="str">
        <f t="shared" ref="M208:M271" si="3">CONCATENATE("  &lt;concept code='",B208,"' codeSystem='",$H208,"' displayName='",C208,"' level='",LEFT(A208,SEARCH("-",A208)-1),"' type='",TRIM(RIGHT(A208,LEN(A208)-SEARCH("-",A208))),"' concept_beschreibung='",G208,"' deutsch='",E208,"' hinweise='",F208,"' relationships='",I208,"'/&gt;")</f>
        <v xml:space="preserve">  &lt;concept code='1705578' codeSystem='1.2.40.0.34.5.156' displayName='MAGNESIUM ASPARTAT HYDROCHLORID TRIHYDRAT' level='1' type='L' concept_beschreibung='Medikation_AGES_Wirkstoffe _20170725' deutsch='' hinweise='' relationships=''/&gt;</v>
      </c>
    </row>
    <row r="209" spans="1:13" ht="12.75" customHeight="1" x14ac:dyDescent="0.2">
      <c r="A209" s="45" t="s">
        <v>18</v>
      </c>
      <c r="B209" s="45">
        <v>1705579</v>
      </c>
      <c r="C209" s="45" t="s">
        <v>625</v>
      </c>
      <c r="D209" s="45" t="s">
        <v>2551</v>
      </c>
      <c r="E209" s="45"/>
      <c r="F209" s="45"/>
      <c r="G209" s="45" t="s">
        <v>589</v>
      </c>
      <c r="H209" s="45" t="s">
        <v>590</v>
      </c>
      <c r="I209" s="45"/>
      <c r="M209" s="19" t="str">
        <f t="shared" si="3"/>
        <v xml:space="preserve">  &lt;concept code='1705579' codeSystem='1.2.40.0.34.5.156' displayName='BASISCHES MAGNESIUMCARBONAT' level='1' type='L' concept_beschreibung='Medikation_AGES_Wirkstoffe _20170725' deutsch='' hinweise='' relationships=''/&gt;</v>
      </c>
    </row>
    <row r="210" spans="1:13" ht="12.75" customHeight="1" x14ac:dyDescent="0.2">
      <c r="A210" s="45" t="s">
        <v>18</v>
      </c>
      <c r="B210" s="45">
        <v>1705582</v>
      </c>
      <c r="C210" s="45" t="s">
        <v>626</v>
      </c>
      <c r="D210" s="45" t="s">
        <v>2552</v>
      </c>
      <c r="E210" s="45"/>
      <c r="F210" s="45"/>
      <c r="G210" s="45" t="s">
        <v>589</v>
      </c>
      <c r="H210" s="45" t="s">
        <v>590</v>
      </c>
      <c r="I210" s="45"/>
      <c r="M210" s="19" t="str">
        <f t="shared" si="3"/>
        <v xml:space="preserve">  &lt;concept code='1705582' codeSystem='1.2.40.0.34.5.156' displayName='MAGNESIUMHYDROGENPHOSPHAT' level='1' type='L' concept_beschreibung='Medikation_AGES_Wirkstoffe _20170725' deutsch='' hinweise='' relationships=''/&gt;</v>
      </c>
    </row>
    <row r="211" spans="1:13" ht="12.75" customHeight="1" x14ac:dyDescent="0.2">
      <c r="A211" s="45" t="s">
        <v>18</v>
      </c>
      <c r="B211" s="45">
        <v>1705585</v>
      </c>
      <c r="C211" s="45" t="s">
        <v>627</v>
      </c>
      <c r="D211" s="45" t="s">
        <v>2553</v>
      </c>
      <c r="E211" s="45"/>
      <c r="F211" s="45"/>
      <c r="G211" s="45" t="s">
        <v>589</v>
      </c>
      <c r="H211" s="45" t="s">
        <v>590</v>
      </c>
      <c r="I211" s="45"/>
      <c r="M211" s="19" t="str">
        <f t="shared" si="3"/>
        <v xml:space="preserve">  &lt;concept code='1705585' codeSystem='1.2.40.0.34.5.156' displayName='MAGNESIUMACETAT' level='1' type='L' concept_beschreibung='Medikation_AGES_Wirkstoffe _20170725' deutsch='' hinweise='' relationships=''/&gt;</v>
      </c>
    </row>
    <row r="212" spans="1:13" ht="12.75" customHeight="1" x14ac:dyDescent="0.2">
      <c r="A212" s="45" t="s">
        <v>18</v>
      </c>
      <c r="B212" s="45">
        <v>1705587</v>
      </c>
      <c r="C212" s="45" t="s">
        <v>628</v>
      </c>
      <c r="D212" s="45" t="s">
        <v>2554</v>
      </c>
      <c r="E212" s="45"/>
      <c r="F212" s="45"/>
      <c r="G212" s="45" t="s">
        <v>589</v>
      </c>
      <c r="H212" s="45" t="s">
        <v>590</v>
      </c>
      <c r="I212" s="45"/>
      <c r="M212" s="19" t="str">
        <f t="shared" si="3"/>
        <v xml:space="preserve">  &lt;concept code='1705587' codeSystem='1.2.40.0.34.5.156' displayName='MAGNESIUM DIGLUCONAT' level='1' type='L' concept_beschreibung='Medikation_AGES_Wirkstoffe _20170725' deutsch='' hinweise='' relationships=''/&gt;</v>
      </c>
    </row>
    <row r="213" spans="1:13" ht="12.75" customHeight="1" x14ac:dyDescent="0.2">
      <c r="A213" s="45" t="s">
        <v>18</v>
      </c>
      <c r="B213" s="45">
        <v>1705588</v>
      </c>
      <c r="C213" s="45" t="s">
        <v>629</v>
      </c>
      <c r="D213" s="45" t="s">
        <v>2555</v>
      </c>
      <c r="E213" s="45"/>
      <c r="F213" s="45"/>
      <c r="G213" s="45" t="s">
        <v>589</v>
      </c>
      <c r="H213" s="45" t="s">
        <v>590</v>
      </c>
      <c r="I213" s="45"/>
      <c r="M213" s="19" t="str">
        <f t="shared" si="3"/>
        <v xml:space="preserve">  &lt;concept code='1705588' codeSystem='1.2.40.0.34.5.156' displayName='MAGNESIUM HYDROGENASPARTAT' level='1' type='L' concept_beschreibung='Medikation_AGES_Wirkstoffe _20170725' deutsch='' hinweise='' relationships=''/&gt;</v>
      </c>
    </row>
    <row r="214" spans="1:13" ht="12.75" customHeight="1" x14ac:dyDescent="0.2">
      <c r="A214" s="45" t="s">
        <v>18</v>
      </c>
      <c r="B214" s="45">
        <v>1705590</v>
      </c>
      <c r="C214" s="45" t="s">
        <v>630</v>
      </c>
      <c r="D214" s="45" t="s">
        <v>2556</v>
      </c>
      <c r="E214" s="45"/>
      <c r="F214" s="45"/>
      <c r="G214" s="45" t="s">
        <v>589</v>
      </c>
      <c r="H214" s="45" t="s">
        <v>590</v>
      </c>
      <c r="I214" s="45"/>
      <c r="M214" s="19" t="str">
        <f t="shared" si="3"/>
        <v xml:space="preserve">  &lt;concept code='1705590' codeSystem='1.2.40.0.34.5.156' displayName='CAPSAICIN' level='1' type='L' concept_beschreibung='Medikation_AGES_Wirkstoffe _20170725' deutsch='' hinweise='' relationships=''/&gt;</v>
      </c>
    </row>
    <row r="215" spans="1:13" ht="12.75" customHeight="1" x14ac:dyDescent="0.2">
      <c r="A215" s="45" t="s">
        <v>18</v>
      </c>
      <c r="B215" s="45">
        <v>1705594</v>
      </c>
      <c r="C215" s="45" t="s">
        <v>631</v>
      </c>
      <c r="D215" s="45" t="s">
        <v>2557</v>
      </c>
      <c r="E215" s="45"/>
      <c r="F215" s="45"/>
      <c r="G215" s="45" t="s">
        <v>589</v>
      </c>
      <c r="H215" s="45" t="s">
        <v>590</v>
      </c>
      <c r="I215" s="45"/>
      <c r="M215" s="19" t="str">
        <f t="shared" si="3"/>
        <v xml:space="preserve">  &lt;concept code='1705594' codeSystem='1.2.40.0.34.5.156' displayName='WISMUTSUBCITRAT' level='1' type='L' concept_beschreibung='Medikation_AGES_Wirkstoffe _20170725' deutsch='' hinweise='' relationships=''/&gt;</v>
      </c>
    </row>
    <row r="216" spans="1:13" ht="12.75" customHeight="1" x14ac:dyDescent="0.2">
      <c r="A216" s="45" t="s">
        <v>18</v>
      </c>
      <c r="B216" s="45">
        <v>1705596</v>
      </c>
      <c r="C216" s="45" t="s">
        <v>632</v>
      </c>
      <c r="D216" s="45" t="s">
        <v>2558</v>
      </c>
      <c r="E216" s="45"/>
      <c r="F216" s="45"/>
      <c r="G216" s="45" t="s">
        <v>589</v>
      </c>
      <c r="H216" s="45" t="s">
        <v>590</v>
      </c>
      <c r="I216" s="45"/>
      <c r="M216" s="19" t="str">
        <f t="shared" si="3"/>
        <v xml:space="preserve">  &lt;concept code='1705596' codeSystem='1.2.40.0.34.5.156' displayName='BETHANECHOLCHLORID' level='1' type='L' concept_beschreibung='Medikation_AGES_Wirkstoffe _20170725' deutsch='' hinweise='' relationships=''/&gt;</v>
      </c>
    </row>
    <row r="217" spans="1:13" ht="12.75" customHeight="1" x14ac:dyDescent="0.2">
      <c r="A217" s="45" t="s">
        <v>18</v>
      </c>
      <c r="B217" s="45">
        <v>1705597</v>
      </c>
      <c r="C217" s="45" t="s">
        <v>633</v>
      </c>
      <c r="D217" s="45" t="s">
        <v>2559</v>
      </c>
      <c r="E217" s="45"/>
      <c r="F217" s="45"/>
      <c r="G217" s="45" t="s">
        <v>589</v>
      </c>
      <c r="H217" s="45" t="s">
        <v>590</v>
      </c>
      <c r="I217" s="45"/>
      <c r="M217" s="19" t="str">
        <f t="shared" si="3"/>
        <v xml:space="preserve">  &lt;concept code='1705597' codeSystem='1.2.40.0.34.5.156' displayName='FLAVONOIDE' level='1' type='L' concept_beschreibung='Medikation_AGES_Wirkstoffe _20170725' deutsch='' hinweise='' relationships=''/&gt;</v>
      </c>
    </row>
    <row r="218" spans="1:13" ht="12.75" customHeight="1" x14ac:dyDescent="0.2">
      <c r="A218" s="45" t="s">
        <v>18</v>
      </c>
      <c r="B218" s="45">
        <v>1705603</v>
      </c>
      <c r="C218" s="45" t="s">
        <v>634</v>
      </c>
      <c r="D218" s="45" t="s">
        <v>2560</v>
      </c>
      <c r="E218" s="45"/>
      <c r="F218" s="45"/>
      <c r="G218" s="45" t="s">
        <v>589</v>
      </c>
      <c r="H218" s="45" t="s">
        <v>590</v>
      </c>
      <c r="I218" s="45"/>
      <c r="M218" s="19" t="str">
        <f t="shared" si="3"/>
        <v xml:space="preserve">  &lt;concept code='1705603' codeSystem='1.2.40.0.34.5.156' displayName='BORNEOL' level='1' type='L' concept_beschreibung='Medikation_AGES_Wirkstoffe _20170725' deutsch='' hinweise='' relationships=''/&gt;</v>
      </c>
    </row>
    <row r="219" spans="1:13" ht="12.75" customHeight="1" x14ac:dyDescent="0.2">
      <c r="A219" s="45" t="s">
        <v>18</v>
      </c>
      <c r="B219" s="45">
        <v>1705613</v>
      </c>
      <c r="C219" s="45" t="s">
        <v>635</v>
      </c>
      <c r="D219" s="45" t="s">
        <v>2561</v>
      </c>
      <c r="E219" s="45"/>
      <c r="F219" s="45"/>
      <c r="G219" s="45" t="s">
        <v>589</v>
      </c>
      <c r="H219" s="45" t="s">
        <v>590</v>
      </c>
      <c r="I219" s="45"/>
      <c r="M219" s="19" t="str">
        <f t="shared" si="3"/>
        <v xml:space="preserve">  &lt;concept code='1705613' codeSystem='1.2.40.0.34.5.156' displayName='BENZALKONIUMCHLORID-LÖSUNG' level='1' type='L' concept_beschreibung='Medikation_AGES_Wirkstoffe _20170725' deutsch='' hinweise='' relationships=''/&gt;</v>
      </c>
    </row>
    <row r="220" spans="1:13" ht="12.75" customHeight="1" x14ac:dyDescent="0.2">
      <c r="A220" s="45" t="s">
        <v>18</v>
      </c>
      <c r="B220" s="45">
        <v>1705615</v>
      </c>
      <c r="C220" s="45" t="s">
        <v>636</v>
      </c>
      <c r="D220" s="45" t="s">
        <v>2562</v>
      </c>
      <c r="E220" s="45"/>
      <c r="F220" s="45"/>
      <c r="G220" s="45" t="s">
        <v>589</v>
      </c>
      <c r="H220" s="45" t="s">
        <v>590</v>
      </c>
      <c r="I220" s="45"/>
      <c r="M220" s="19" t="str">
        <f t="shared" si="3"/>
        <v xml:space="preserve">  &lt;concept code='1705615' codeSystem='1.2.40.0.34.5.156' displayName='BETULAE FOLIUM' level='1' type='L' concept_beschreibung='Medikation_AGES_Wirkstoffe _20170725' deutsch='' hinweise='' relationships=''/&gt;</v>
      </c>
    </row>
    <row r="221" spans="1:13" ht="12.75" customHeight="1" x14ac:dyDescent="0.2">
      <c r="A221" s="45" t="s">
        <v>18</v>
      </c>
      <c r="B221" s="45">
        <v>1705619</v>
      </c>
      <c r="C221" s="45" t="s">
        <v>637</v>
      </c>
      <c r="D221" s="45" t="s">
        <v>2563</v>
      </c>
      <c r="E221" s="45"/>
      <c r="F221" s="45"/>
      <c r="G221" s="45" t="s">
        <v>589</v>
      </c>
      <c r="H221" s="45" t="s">
        <v>590</v>
      </c>
      <c r="I221" s="45"/>
      <c r="M221" s="19" t="str">
        <f t="shared" si="3"/>
        <v xml:space="preserve">  &lt;concept code='1705619' codeSystem='1.2.40.0.34.5.156' displayName='TRIFLURIDIN' level='1' type='L' concept_beschreibung='Medikation_AGES_Wirkstoffe _20170725' deutsch='' hinweise='' relationships=''/&gt;</v>
      </c>
    </row>
    <row r="222" spans="1:13" ht="12.75" customHeight="1" x14ac:dyDescent="0.2">
      <c r="A222" s="45" t="s">
        <v>18</v>
      </c>
      <c r="B222" s="45">
        <v>1705642</v>
      </c>
      <c r="C222" s="45" t="s">
        <v>638</v>
      </c>
      <c r="D222" s="45" t="s">
        <v>2564</v>
      </c>
      <c r="E222" s="45"/>
      <c r="F222" s="45"/>
      <c r="G222" s="45" t="s">
        <v>589</v>
      </c>
      <c r="H222" s="45" t="s">
        <v>590</v>
      </c>
      <c r="I222" s="45"/>
      <c r="M222" s="19" t="str">
        <f t="shared" si="3"/>
        <v xml:space="preserve">  &lt;concept code='1705642' codeSystem='1.2.40.0.34.5.156' displayName='TOLTERODIN TARTRAT' level='1' type='L' concept_beschreibung='Medikation_AGES_Wirkstoffe _20170725' deutsch='' hinweise='' relationships=''/&gt;</v>
      </c>
    </row>
    <row r="223" spans="1:13" ht="12.75" customHeight="1" x14ac:dyDescent="0.2">
      <c r="A223" s="45" t="s">
        <v>18</v>
      </c>
      <c r="B223" s="45">
        <v>1705647</v>
      </c>
      <c r="C223" s="45" t="s">
        <v>639</v>
      </c>
      <c r="D223" s="45" t="s">
        <v>2565</v>
      </c>
      <c r="E223" s="45"/>
      <c r="F223" s="45"/>
      <c r="G223" s="45" t="s">
        <v>589</v>
      </c>
      <c r="H223" s="45" t="s">
        <v>590</v>
      </c>
      <c r="I223" s="45"/>
      <c r="M223" s="19" t="str">
        <f t="shared" si="3"/>
        <v xml:space="preserve">  &lt;concept code='1705647' codeSystem='1.2.40.0.34.5.156' displayName='1-(P-TOLYL)ÄTHYL NICOTINAT' level='1' type='L' concept_beschreibung='Medikation_AGES_Wirkstoffe _20170725' deutsch='' hinweise='' relationships=''/&gt;</v>
      </c>
    </row>
    <row r="224" spans="1:13" ht="12.75" customHeight="1" x14ac:dyDescent="0.2">
      <c r="A224" s="45" t="s">
        <v>18</v>
      </c>
      <c r="B224" s="45">
        <v>1705651</v>
      </c>
      <c r="C224" s="45" t="s">
        <v>640</v>
      </c>
      <c r="D224" s="45" t="s">
        <v>2566</v>
      </c>
      <c r="E224" s="45"/>
      <c r="F224" s="45"/>
      <c r="G224" s="45" t="s">
        <v>589</v>
      </c>
      <c r="H224" s="45" t="s">
        <v>590</v>
      </c>
      <c r="I224" s="45"/>
      <c r="M224" s="19" t="str">
        <f t="shared" si="3"/>
        <v xml:space="preserve">  &lt;concept code='1705651' codeSystem='1.2.40.0.34.5.156' displayName='KLEBSIELLA' level='1' type='L' concept_beschreibung='Medikation_AGES_Wirkstoffe _20170725' deutsch='' hinweise='' relationships=''/&gt;</v>
      </c>
    </row>
    <row r="225" spans="1:13" ht="12.75" customHeight="1" x14ac:dyDescent="0.2">
      <c r="A225" s="45" t="s">
        <v>18</v>
      </c>
      <c r="B225" s="45">
        <v>1705652</v>
      </c>
      <c r="C225" s="45" t="s">
        <v>641</v>
      </c>
      <c r="D225" s="45" t="s">
        <v>2567</v>
      </c>
      <c r="E225" s="45"/>
      <c r="F225" s="45"/>
      <c r="G225" s="45" t="s">
        <v>589</v>
      </c>
      <c r="H225" s="45" t="s">
        <v>590</v>
      </c>
      <c r="I225" s="45"/>
      <c r="M225" s="19" t="str">
        <f t="shared" si="3"/>
        <v xml:space="preserve">  &lt;concept code='1705652' codeSystem='1.2.40.0.34.5.156' displayName='LACTOBACILLUS ACIDOPHILUS' level='1' type='L' concept_beschreibung='Medikation_AGES_Wirkstoffe _20170725' deutsch='' hinweise='' relationships=''/&gt;</v>
      </c>
    </row>
    <row r="226" spans="1:13" ht="12.75" customHeight="1" x14ac:dyDescent="0.2">
      <c r="A226" s="45" t="s">
        <v>18</v>
      </c>
      <c r="B226" s="45">
        <v>1705655</v>
      </c>
      <c r="C226" s="45" t="s">
        <v>642</v>
      </c>
      <c r="D226" s="45" t="s">
        <v>2568</v>
      </c>
      <c r="E226" s="45"/>
      <c r="F226" s="45"/>
      <c r="G226" s="45" t="s">
        <v>589</v>
      </c>
      <c r="H226" s="45" t="s">
        <v>590</v>
      </c>
      <c r="I226" s="45"/>
      <c r="M226" s="19" t="str">
        <f t="shared" si="3"/>
        <v xml:space="preserve">  &lt;concept code='1705655' codeSystem='1.2.40.0.34.5.156' displayName='LACTOBACILLUS HELVETICUS (AUSZUG, PRODUKTE)' level='1' type='L' concept_beschreibung='Medikation_AGES_Wirkstoffe _20170725' deutsch='' hinweise='' relationships=''/&gt;</v>
      </c>
    </row>
    <row r="227" spans="1:13" ht="12.75" customHeight="1" x14ac:dyDescent="0.2">
      <c r="A227" s="45" t="s">
        <v>18</v>
      </c>
      <c r="B227" s="45">
        <v>1705657</v>
      </c>
      <c r="C227" s="45" t="s">
        <v>643</v>
      </c>
      <c r="D227" s="45" t="s">
        <v>2569</v>
      </c>
      <c r="E227" s="45"/>
      <c r="F227" s="45"/>
      <c r="G227" s="45" t="s">
        <v>589</v>
      </c>
      <c r="H227" s="45" t="s">
        <v>590</v>
      </c>
      <c r="I227" s="45"/>
      <c r="M227" s="19" t="str">
        <f t="shared" si="3"/>
        <v xml:space="preserve">  &lt;concept code='1705657' codeSystem='1.2.40.0.34.5.156' displayName='PROTEINE' level='1' type='L' concept_beschreibung='Medikation_AGES_Wirkstoffe _20170725' deutsch='' hinweise='' relationships=''/&gt;</v>
      </c>
    </row>
    <row r="228" spans="1:13" ht="12.75" customHeight="1" x14ac:dyDescent="0.2">
      <c r="A228" s="45" t="s">
        <v>18</v>
      </c>
      <c r="B228" s="45">
        <v>1705659</v>
      </c>
      <c r="C228" s="45" t="s">
        <v>644</v>
      </c>
      <c r="D228" s="45" t="s">
        <v>2570</v>
      </c>
      <c r="E228" s="45"/>
      <c r="F228" s="45"/>
      <c r="G228" s="45" t="s">
        <v>589</v>
      </c>
      <c r="H228" s="45" t="s">
        <v>590</v>
      </c>
      <c r="I228" s="45"/>
      <c r="M228" s="19" t="str">
        <f t="shared" si="3"/>
        <v xml:space="preserve">  &lt;concept code='1705659' codeSystem='1.2.40.0.34.5.156' displayName='LECITHIN' level='1' type='L' concept_beschreibung='Medikation_AGES_Wirkstoffe _20170725' deutsch='' hinweise='' relationships=''/&gt;</v>
      </c>
    </row>
    <row r="229" spans="1:13" ht="12.75" customHeight="1" x14ac:dyDescent="0.2">
      <c r="A229" s="45" t="s">
        <v>18</v>
      </c>
      <c r="B229" s="45">
        <v>1705660</v>
      </c>
      <c r="C229" s="45" t="s">
        <v>645</v>
      </c>
      <c r="D229" s="45" t="s">
        <v>2571</v>
      </c>
      <c r="E229" s="45"/>
      <c r="F229" s="45"/>
      <c r="G229" s="45" t="s">
        <v>589</v>
      </c>
      <c r="H229" s="45" t="s">
        <v>590</v>
      </c>
      <c r="I229" s="45"/>
      <c r="M229" s="19" t="str">
        <f t="shared" si="3"/>
        <v xml:space="preserve">  &lt;concept code='1705660' codeSystem='1.2.40.0.34.5.156' displayName='LEVOBUNOLOL HYDROCHLORID' level='1' type='L' concept_beschreibung='Medikation_AGES_Wirkstoffe _20170725' deutsch='' hinweise='' relationships=''/&gt;</v>
      </c>
    </row>
    <row r="230" spans="1:13" ht="12.75" customHeight="1" x14ac:dyDescent="0.2">
      <c r="A230" s="45" t="s">
        <v>18</v>
      </c>
      <c r="B230" s="45">
        <v>1705661</v>
      </c>
      <c r="C230" s="45" t="s">
        <v>646</v>
      </c>
      <c r="D230" s="45" t="s">
        <v>2572</v>
      </c>
      <c r="E230" s="45"/>
      <c r="F230" s="45"/>
      <c r="G230" s="45" t="s">
        <v>589</v>
      </c>
      <c r="H230" s="45" t="s">
        <v>590</v>
      </c>
      <c r="I230" s="45"/>
      <c r="M230" s="19" t="str">
        <f t="shared" si="3"/>
        <v xml:space="preserve">  &lt;concept code='1705661' codeSystem='1.2.40.0.34.5.156' displayName='LICHEN ISLANDICUS' level='1' type='L' concept_beschreibung='Medikation_AGES_Wirkstoffe _20170725' deutsch='' hinweise='' relationships=''/&gt;</v>
      </c>
    </row>
    <row r="231" spans="1:13" ht="12.75" customHeight="1" x14ac:dyDescent="0.2">
      <c r="A231" s="45" t="s">
        <v>18</v>
      </c>
      <c r="B231" s="45">
        <v>1705687</v>
      </c>
      <c r="C231" s="45" t="s">
        <v>647</v>
      </c>
      <c r="D231" s="45" t="s">
        <v>2573</v>
      </c>
      <c r="E231" s="45"/>
      <c r="F231" s="45"/>
      <c r="G231" s="45" t="s">
        <v>589</v>
      </c>
      <c r="H231" s="45" t="s">
        <v>590</v>
      </c>
      <c r="I231" s="45"/>
      <c r="M231" s="19" t="str">
        <f t="shared" si="3"/>
        <v xml:space="preserve">  &lt;concept code='1705687' codeSystem='1.2.40.0.34.5.156' displayName='TIOCONAZOL' level='1' type='L' concept_beschreibung='Medikation_AGES_Wirkstoffe _20170725' deutsch='' hinweise='' relationships=''/&gt;</v>
      </c>
    </row>
    <row r="232" spans="1:13" ht="12.75" customHeight="1" x14ac:dyDescent="0.2">
      <c r="A232" s="45" t="s">
        <v>18</v>
      </c>
      <c r="B232" s="45">
        <v>1705688</v>
      </c>
      <c r="C232" s="45" t="s">
        <v>648</v>
      </c>
      <c r="D232" s="45" t="s">
        <v>2574</v>
      </c>
      <c r="E232" s="45"/>
      <c r="F232" s="45"/>
      <c r="G232" s="45" t="s">
        <v>589</v>
      </c>
      <c r="H232" s="45" t="s">
        <v>590</v>
      </c>
      <c r="I232" s="45"/>
      <c r="M232" s="19" t="str">
        <f t="shared" si="3"/>
        <v xml:space="preserve">  &lt;concept code='1705688' codeSystem='1.2.40.0.34.5.156' displayName='TIOGUANIN' level='1' type='L' concept_beschreibung='Medikation_AGES_Wirkstoffe _20170725' deutsch='' hinweise='' relationships=''/&gt;</v>
      </c>
    </row>
    <row r="233" spans="1:13" ht="12.75" customHeight="1" x14ac:dyDescent="0.2">
      <c r="A233" s="45" t="s">
        <v>18</v>
      </c>
      <c r="B233" s="45">
        <v>1705692</v>
      </c>
      <c r="C233" s="45" t="s">
        <v>649</v>
      </c>
      <c r="D233" s="45" t="s">
        <v>2575</v>
      </c>
      <c r="E233" s="45"/>
      <c r="F233" s="45"/>
      <c r="G233" s="45" t="s">
        <v>589</v>
      </c>
      <c r="H233" s="45" t="s">
        <v>590</v>
      </c>
      <c r="I233" s="45"/>
      <c r="M233" s="19" t="str">
        <f t="shared" si="3"/>
        <v xml:space="preserve">  &lt;concept code='1705692' codeSystem='1.2.40.0.34.5.156' displayName='TIOTROPIUM BROMID' level='1' type='L' concept_beschreibung='Medikation_AGES_Wirkstoffe _20170725' deutsch='' hinweise='' relationships=''/&gt;</v>
      </c>
    </row>
    <row r="234" spans="1:13" ht="12.75" customHeight="1" x14ac:dyDescent="0.2">
      <c r="A234" s="45" t="s">
        <v>18</v>
      </c>
      <c r="B234" s="45">
        <v>1705702</v>
      </c>
      <c r="C234" s="45" t="s">
        <v>650</v>
      </c>
      <c r="D234" s="45" t="s">
        <v>2576</v>
      </c>
      <c r="E234" s="45"/>
      <c r="F234" s="45"/>
      <c r="G234" s="45" t="s">
        <v>589</v>
      </c>
      <c r="H234" s="45" t="s">
        <v>590</v>
      </c>
      <c r="I234" s="45"/>
      <c r="M234" s="19" t="str">
        <f t="shared" si="3"/>
        <v xml:space="preserve">  &lt;concept code='1705702' codeSystem='1.2.40.0.34.5.156' displayName='TRIGLYCERIDE' level='1' type='L' concept_beschreibung='Medikation_AGES_Wirkstoffe _20170725' deutsch='' hinweise='' relationships=''/&gt;</v>
      </c>
    </row>
    <row r="235" spans="1:13" ht="12.75" customHeight="1" x14ac:dyDescent="0.2">
      <c r="A235" s="45" t="s">
        <v>18</v>
      </c>
      <c r="B235" s="45">
        <v>1705718</v>
      </c>
      <c r="C235" s="45" t="s">
        <v>651</v>
      </c>
      <c r="D235" s="45" t="s">
        <v>2577</v>
      </c>
      <c r="E235" s="45"/>
      <c r="F235" s="45"/>
      <c r="G235" s="45" t="s">
        <v>589</v>
      </c>
      <c r="H235" s="45" t="s">
        <v>590</v>
      </c>
      <c r="I235" s="45"/>
      <c r="M235" s="19" t="str">
        <f t="shared" si="3"/>
        <v xml:space="preserve">  &lt;concept code='1705718' codeSystem='1.2.40.0.34.5.156' displayName='ANETHOL' level='1' type='L' concept_beschreibung='Medikation_AGES_Wirkstoffe _20170725' deutsch='' hinweise='' relationships=''/&gt;</v>
      </c>
    </row>
    <row r="236" spans="1:13" ht="12.75" customHeight="1" x14ac:dyDescent="0.2">
      <c r="A236" s="45" t="s">
        <v>18</v>
      </c>
      <c r="B236" s="45">
        <v>1705720</v>
      </c>
      <c r="C236" s="45" t="s">
        <v>652</v>
      </c>
      <c r="D236" s="45" t="s">
        <v>2578</v>
      </c>
      <c r="E236" s="45"/>
      <c r="F236" s="45"/>
      <c r="G236" s="45" t="s">
        <v>589</v>
      </c>
      <c r="H236" s="45" t="s">
        <v>590</v>
      </c>
      <c r="I236" s="45"/>
      <c r="M236" s="19" t="str">
        <f t="shared" si="3"/>
        <v xml:space="preserve">  &lt;concept code='1705720' codeSystem='1.2.40.0.34.5.156' displayName='APRACLONIDIN HYDROCHLORID' level='1' type='L' concept_beschreibung='Medikation_AGES_Wirkstoffe _20170725' deutsch='' hinweise='' relationships=''/&gt;</v>
      </c>
    </row>
    <row r="237" spans="1:13" ht="12.75" customHeight="1" x14ac:dyDescent="0.2">
      <c r="A237" s="45" t="s">
        <v>18</v>
      </c>
      <c r="B237" s="45">
        <v>1705724</v>
      </c>
      <c r="C237" s="45" t="s">
        <v>653</v>
      </c>
      <c r="D237" s="45" t="s">
        <v>2579</v>
      </c>
      <c r="E237" s="45"/>
      <c r="F237" s="45"/>
      <c r="G237" s="45" t="s">
        <v>589</v>
      </c>
      <c r="H237" s="45" t="s">
        <v>590</v>
      </c>
      <c r="I237" s="45"/>
      <c r="M237" s="19" t="str">
        <f t="shared" si="3"/>
        <v xml:space="preserve">  &lt;concept code='1705724' codeSystem='1.2.40.0.34.5.156' displayName='ARNICAE FLOS (AUSZUG)' level='1' type='L' concept_beschreibung='Medikation_AGES_Wirkstoffe _20170725' deutsch='' hinweise='' relationships=''/&gt;</v>
      </c>
    </row>
    <row r="238" spans="1:13" ht="12.75" customHeight="1" x14ac:dyDescent="0.2">
      <c r="A238" s="45" t="s">
        <v>18</v>
      </c>
      <c r="B238" s="45">
        <v>1705732</v>
      </c>
      <c r="C238" s="45" t="s">
        <v>654</v>
      </c>
      <c r="D238" s="45" t="s">
        <v>2580</v>
      </c>
      <c r="E238" s="45"/>
      <c r="F238" s="45"/>
      <c r="G238" s="45" t="s">
        <v>589</v>
      </c>
      <c r="H238" s="45" t="s">
        <v>590</v>
      </c>
      <c r="I238" s="45"/>
      <c r="M238" s="19" t="str">
        <f t="shared" si="3"/>
        <v xml:space="preserve">  &lt;concept code='1705732' codeSystem='1.2.40.0.34.5.156' displayName='TRIAMCINOLON HEXACETONID' level='1' type='L' concept_beschreibung='Medikation_AGES_Wirkstoffe _20170725' deutsch='' hinweise='' relationships=''/&gt;</v>
      </c>
    </row>
    <row r="239" spans="1:13" ht="12.75" customHeight="1" x14ac:dyDescent="0.2">
      <c r="A239" s="45" t="s">
        <v>18</v>
      </c>
      <c r="B239" s="45">
        <v>1705740</v>
      </c>
      <c r="C239" s="45" t="s">
        <v>655</v>
      </c>
      <c r="D239" s="45" t="s">
        <v>2581</v>
      </c>
      <c r="E239" s="45"/>
      <c r="F239" s="45"/>
      <c r="G239" s="45" t="s">
        <v>589</v>
      </c>
      <c r="H239" s="45" t="s">
        <v>590</v>
      </c>
      <c r="I239" s="45"/>
      <c r="M239" s="19" t="str">
        <f t="shared" si="3"/>
        <v xml:space="preserve">  &lt;concept code='1705740' codeSystem='1.2.40.0.34.5.156' displayName='SUMATRIPTAN SUCCINAT' level='1' type='L' concept_beschreibung='Medikation_AGES_Wirkstoffe _20170725' deutsch='' hinweise='' relationships=''/&gt;</v>
      </c>
    </row>
    <row r="240" spans="1:13" ht="12.75" customHeight="1" x14ac:dyDescent="0.2">
      <c r="A240" s="45" t="s">
        <v>18</v>
      </c>
      <c r="B240" s="45">
        <v>1705744</v>
      </c>
      <c r="C240" s="45" t="s">
        <v>656</v>
      </c>
      <c r="D240" s="45" t="s">
        <v>2582</v>
      </c>
      <c r="E240" s="45"/>
      <c r="F240" s="45"/>
      <c r="G240" s="45" t="s">
        <v>589</v>
      </c>
      <c r="H240" s="45" t="s">
        <v>590</v>
      </c>
      <c r="I240" s="45"/>
      <c r="M240" s="19" t="str">
        <f t="shared" si="3"/>
        <v xml:space="preserve">  &lt;concept code='1705744' codeSystem='1.2.40.0.34.5.156' displayName='HELIANTHI ANNUI OLEUM RAFFINATUM' level='1' type='L' concept_beschreibung='Medikation_AGES_Wirkstoffe _20170725' deutsch='' hinweise='' relationships=''/&gt;</v>
      </c>
    </row>
    <row r="241" spans="1:13" ht="12.75" customHeight="1" x14ac:dyDescent="0.2">
      <c r="A241" s="45" t="s">
        <v>18</v>
      </c>
      <c r="B241" s="45">
        <v>1705751</v>
      </c>
      <c r="C241" s="45" t="s">
        <v>657</v>
      </c>
      <c r="D241" s="45" t="s">
        <v>2583</v>
      </c>
      <c r="E241" s="45"/>
      <c r="F241" s="45"/>
      <c r="G241" s="45" t="s">
        <v>589</v>
      </c>
      <c r="H241" s="45" t="s">
        <v>590</v>
      </c>
      <c r="I241" s="45"/>
      <c r="M241" s="19" t="str">
        <f t="shared" si="3"/>
        <v xml:space="preserve">  &lt;concept code='1705751' codeSystem='1.2.40.0.34.5.156' displayName='2-PROPANOL' level='1' type='L' concept_beschreibung='Medikation_AGES_Wirkstoffe _20170725' deutsch='' hinweise='' relationships=''/&gt;</v>
      </c>
    </row>
    <row r="242" spans="1:13" ht="12.75" customHeight="1" x14ac:dyDescent="0.2">
      <c r="A242" s="45" t="s">
        <v>18</v>
      </c>
      <c r="B242" s="45">
        <v>1705760</v>
      </c>
      <c r="C242" s="45" t="s">
        <v>658</v>
      </c>
      <c r="D242" s="45" t="s">
        <v>2584</v>
      </c>
      <c r="E242" s="45"/>
      <c r="F242" s="45"/>
      <c r="G242" s="45" t="s">
        <v>589</v>
      </c>
      <c r="H242" s="45" t="s">
        <v>590</v>
      </c>
      <c r="I242" s="45"/>
      <c r="M242" s="19" t="str">
        <f t="shared" si="3"/>
        <v xml:space="preserve">  &lt;concept code='1705760' codeSystem='1.2.40.0.34.5.156' displayName='WASSERSTOFFPEROXID' level='1' type='L' concept_beschreibung='Medikation_AGES_Wirkstoffe _20170725' deutsch='' hinweise='' relationships=''/&gt;</v>
      </c>
    </row>
    <row r="243" spans="1:13" ht="12.75" customHeight="1" x14ac:dyDescent="0.2">
      <c r="A243" s="45" t="s">
        <v>18</v>
      </c>
      <c r="B243" s="45">
        <v>1705767</v>
      </c>
      <c r="C243" s="45" t="s">
        <v>659</v>
      </c>
      <c r="D243" s="45" t="s">
        <v>2585</v>
      </c>
      <c r="E243" s="45"/>
      <c r="F243" s="45"/>
      <c r="G243" s="45" t="s">
        <v>589</v>
      </c>
      <c r="H243" s="45" t="s">
        <v>590</v>
      </c>
      <c r="I243" s="45"/>
      <c r="M243" s="19" t="str">
        <f t="shared" si="3"/>
        <v xml:space="preserve">  &lt;concept code='1705767' codeSystem='1.2.40.0.34.5.156' displayName='IBUTILID FUMARAT' level='1' type='L' concept_beschreibung='Medikation_AGES_Wirkstoffe _20170725' deutsch='' hinweise='' relationships=''/&gt;</v>
      </c>
    </row>
    <row r="244" spans="1:13" ht="12.75" customHeight="1" x14ac:dyDescent="0.2">
      <c r="A244" s="45" t="s">
        <v>18</v>
      </c>
      <c r="B244" s="45">
        <v>1705770</v>
      </c>
      <c r="C244" s="45" t="s">
        <v>660</v>
      </c>
      <c r="D244" s="45" t="s">
        <v>2586</v>
      </c>
      <c r="E244" s="45"/>
      <c r="F244" s="45"/>
      <c r="G244" s="45" t="s">
        <v>589</v>
      </c>
      <c r="H244" s="45" t="s">
        <v>590</v>
      </c>
      <c r="I244" s="45"/>
      <c r="M244" s="19" t="str">
        <f t="shared" si="3"/>
        <v xml:space="preserve">  &lt;concept code='1705770' codeSystem='1.2.40.0.34.5.156' displayName='NATRIUM SULFOBITUMINOSUM' level='1' type='L' concept_beschreibung='Medikation_AGES_Wirkstoffe _20170725' deutsch='' hinweise='' relationships=''/&gt;</v>
      </c>
    </row>
    <row r="245" spans="1:13" ht="12.75" customHeight="1" x14ac:dyDescent="0.2">
      <c r="A245" s="45" t="s">
        <v>18</v>
      </c>
      <c r="B245" s="45">
        <v>1705771</v>
      </c>
      <c r="C245" s="45" t="s">
        <v>661</v>
      </c>
      <c r="D245" s="45" t="s">
        <v>2587</v>
      </c>
      <c r="E245" s="45"/>
      <c r="F245" s="45"/>
      <c r="G245" s="45" t="s">
        <v>589</v>
      </c>
      <c r="H245" s="45" t="s">
        <v>590</v>
      </c>
      <c r="I245" s="45"/>
      <c r="M245" s="19" t="str">
        <f t="shared" si="3"/>
        <v xml:space="preserve">  &lt;concept code='1705771' codeSystem='1.2.40.0.34.5.156' displayName='IMMUNGLOBULIN' level='1' type='L' concept_beschreibung='Medikation_AGES_Wirkstoffe _20170725' deutsch='' hinweise='' relationships=''/&gt;</v>
      </c>
    </row>
    <row r="246" spans="1:13" ht="12.75" customHeight="1" x14ac:dyDescent="0.2">
      <c r="A246" s="45" t="s">
        <v>18</v>
      </c>
      <c r="B246" s="45">
        <v>1705775</v>
      </c>
      <c r="C246" s="45" t="s">
        <v>662</v>
      </c>
      <c r="D246" s="45" t="s">
        <v>2588</v>
      </c>
      <c r="E246" s="45"/>
      <c r="F246" s="45"/>
      <c r="G246" s="45" t="s">
        <v>589</v>
      </c>
      <c r="H246" s="45" t="s">
        <v>590</v>
      </c>
      <c r="I246" s="45"/>
      <c r="M246" s="19" t="str">
        <f t="shared" si="3"/>
        <v xml:space="preserve">  &lt;concept code='1705775' codeSystem='1.2.40.0.34.5.156' displayName='ALUMINIUMKALIUMSULFAT' level='1' type='L' concept_beschreibung='Medikation_AGES_Wirkstoffe _20170725' deutsch='' hinweise='' relationships=''/&gt;</v>
      </c>
    </row>
    <row r="247" spans="1:13" ht="12.75" customHeight="1" x14ac:dyDescent="0.2">
      <c r="A247" s="45" t="s">
        <v>18</v>
      </c>
      <c r="B247" s="45">
        <v>1705780</v>
      </c>
      <c r="C247" s="45" t="s">
        <v>663</v>
      </c>
      <c r="D247" s="45" t="s">
        <v>2589</v>
      </c>
      <c r="E247" s="45"/>
      <c r="F247" s="45"/>
      <c r="G247" s="45" t="s">
        <v>589</v>
      </c>
      <c r="H247" s="45" t="s">
        <v>590</v>
      </c>
      <c r="I247" s="45"/>
      <c r="M247" s="19" t="str">
        <f t="shared" si="3"/>
        <v xml:space="preserve">  &lt;concept code='1705780' codeSystem='1.2.40.0.34.5.156' displayName='ALUMINIUMHYDROXYD X MAGNESIUMCARBONAT' level='1' type='L' concept_beschreibung='Medikation_AGES_Wirkstoffe _20170725' deutsch='' hinweise='' relationships=''/&gt;</v>
      </c>
    </row>
    <row r="248" spans="1:13" ht="12.75" customHeight="1" x14ac:dyDescent="0.2">
      <c r="A248" s="45" t="s">
        <v>18</v>
      </c>
      <c r="B248" s="45">
        <v>1705788</v>
      </c>
      <c r="C248" s="45" t="s">
        <v>664</v>
      </c>
      <c r="D248" s="45" t="s">
        <v>2590</v>
      </c>
      <c r="E248" s="45"/>
      <c r="F248" s="45"/>
      <c r="G248" s="45" t="s">
        <v>589</v>
      </c>
      <c r="H248" s="45" t="s">
        <v>590</v>
      </c>
      <c r="I248" s="45"/>
      <c r="M248" s="19" t="str">
        <f t="shared" si="3"/>
        <v xml:space="preserve">  &lt;concept code='1705788' codeSystem='1.2.40.0.34.5.156' displayName='AMMONIAK' level='1' type='L' concept_beschreibung='Medikation_AGES_Wirkstoffe _20170725' deutsch='' hinweise='' relationships=''/&gt;</v>
      </c>
    </row>
    <row r="249" spans="1:13" ht="12.75" customHeight="1" x14ac:dyDescent="0.2">
      <c r="A249" s="45" t="s">
        <v>18</v>
      </c>
      <c r="B249" s="45">
        <v>1705802</v>
      </c>
      <c r="C249" s="45" t="s">
        <v>665</v>
      </c>
      <c r="D249" s="45" t="s">
        <v>2591</v>
      </c>
      <c r="E249" s="45"/>
      <c r="F249" s="45"/>
      <c r="G249" s="45" t="s">
        <v>589</v>
      </c>
      <c r="H249" s="45" t="s">
        <v>590</v>
      </c>
      <c r="I249" s="45"/>
      <c r="M249" s="19" t="str">
        <f t="shared" si="3"/>
        <v xml:space="preserve">  &lt;concept code='1705802' codeSystem='1.2.40.0.34.5.156' displayName='SOJAÖL' level='1' type='L' concept_beschreibung='Medikation_AGES_Wirkstoffe _20170725' deutsch='' hinweise='' relationships=''/&gt;</v>
      </c>
    </row>
    <row r="250" spans="1:13" ht="12.75" customHeight="1" x14ac:dyDescent="0.2">
      <c r="A250" s="45" t="s">
        <v>18</v>
      </c>
      <c r="B250" s="45">
        <v>1705808</v>
      </c>
      <c r="C250" s="45" t="s">
        <v>666</v>
      </c>
      <c r="D250" s="45" t="s">
        <v>2592</v>
      </c>
      <c r="E250" s="45"/>
      <c r="F250" s="45"/>
      <c r="G250" s="45" t="s">
        <v>589</v>
      </c>
      <c r="H250" s="45" t="s">
        <v>590</v>
      </c>
      <c r="I250" s="45"/>
      <c r="M250" s="19" t="str">
        <f t="shared" si="3"/>
        <v xml:space="preserve">  &lt;concept code='1705808' codeSystem='1.2.40.0.34.5.156' displayName='SOMATOSTATIN ACETAT' level='1' type='L' concept_beschreibung='Medikation_AGES_Wirkstoffe _20170725' deutsch='' hinweise='' relationships=''/&gt;</v>
      </c>
    </row>
    <row r="251" spans="1:13" ht="12.75" customHeight="1" x14ac:dyDescent="0.2">
      <c r="A251" s="45" t="s">
        <v>18</v>
      </c>
      <c r="B251" s="45">
        <v>1705832</v>
      </c>
      <c r="C251" s="45" t="s">
        <v>667</v>
      </c>
      <c r="D251" s="45" t="s">
        <v>2593</v>
      </c>
      <c r="E251" s="45"/>
      <c r="F251" s="45"/>
      <c r="G251" s="45" t="s">
        <v>589</v>
      </c>
      <c r="H251" s="45" t="s">
        <v>590</v>
      </c>
      <c r="I251" s="45"/>
      <c r="M251" s="19" t="str">
        <f t="shared" si="3"/>
        <v xml:space="preserve">  &lt;concept code='1705832' codeSystem='1.2.40.0.34.5.156' displayName='HEMIN' level='1' type='L' concept_beschreibung='Medikation_AGES_Wirkstoffe _20170725' deutsch='' hinweise='' relationships=''/&gt;</v>
      </c>
    </row>
    <row r="252" spans="1:13" ht="12.75" customHeight="1" x14ac:dyDescent="0.2">
      <c r="A252" s="45" t="s">
        <v>18</v>
      </c>
      <c r="B252" s="45">
        <v>1705846</v>
      </c>
      <c r="C252" s="45" t="s">
        <v>668</v>
      </c>
      <c r="D252" s="45" t="s">
        <v>2594</v>
      </c>
      <c r="E252" s="45"/>
      <c r="F252" s="45"/>
      <c r="G252" s="45" t="s">
        <v>589</v>
      </c>
      <c r="H252" s="45" t="s">
        <v>590</v>
      </c>
      <c r="I252" s="45"/>
      <c r="M252" s="19" t="str">
        <f t="shared" si="3"/>
        <v xml:space="preserve">  &lt;concept code='1705846' codeSystem='1.2.40.0.34.5.156' displayName='AJMALIN' level='1' type='L' concept_beschreibung='Medikation_AGES_Wirkstoffe _20170725' deutsch='' hinweise='' relationships=''/&gt;</v>
      </c>
    </row>
    <row r="253" spans="1:13" ht="12.75" customHeight="1" x14ac:dyDescent="0.2">
      <c r="A253" s="45" t="s">
        <v>18</v>
      </c>
      <c r="B253" s="45">
        <v>1705852</v>
      </c>
      <c r="C253" s="45" t="s">
        <v>669</v>
      </c>
      <c r="D253" s="45" t="s">
        <v>2595</v>
      </c>
      <c r="E253" s="45"/>
      <c r="F253" s="45"/>
      <c r="G253" s="45" t="s">
        <v>589</v>
      </c>
      <c r="H253" s="45" t="s">
        <v>590</v>
      </c>
      <c r="I253" s="45"/>
      <c r="M253" s="19" t="str">
        <f t="shared" si="3"/>
        <v xml:space="preserve">  &lt;concept code='1705852' codeSystem='1.2.40.0.34.5.156' displayName='ALLERGENE (POLLEN)' level='1' type='L' concept_beschreibung='Medikation_AGES_Wirkstoffe _20170725' deutsch='' hinweise='' relationships=''/&gt;</v>
      </c>
    </row>
    <row r="254" spans="1:13" ht="12.75" customHeight="1" x14ac:dyDescent="0.2">
      <c r="A254" s="45" t="s">
        <v>18</v>
      </c>
      <c r="B254" s="45">
        <v>1705856</v>
      </c>
      <c r="C254" s="45" t="s">
        <v>670</v>
      </c>
      <c r="D254" s="45" t="s">
        <v>2596</v>
      </c>
      <c r="E254" s="45"/>
      <c r="F254" s="45"/>
      <c r="G254" s="45" t="s">
        <v>589</v>
      </c>
      <c r="H254" s="45" t="s">
        <v>590</v>
      </c>
      <c r="I254" s="45"/>
      <c r="M254" s="19" t="str">
        <f t="shared" si="3"/>
        <v xml:space="preserve">  &lt;concept code='1705856' codeSystem='1.2.40.0.34.5.156' displayName='DIHYDROCODEIN BITARTRAT' level='1' type='L' concept_beschreibung='Medikation_AGES_Wirkstoffe _20170725' deutsch='' hinweise='' relationships=''/&gt;</v>
      </c>
    </row>
    <row r="255" spans="1:13" ht="12.75" customHeight="1" x14ac:dyDescent="0.2">
      <c r="A255" s="45" t="s">
        <v>18</v>
      </c>
      <c r="B255" s="45">
        <v>1705857</v>
      </c>
      <c r="C255" s="45" t="s">
        <v>671</v>
      </c>
      <c r="D255" s="45" t="s">
        <v>2597</v>
      </c>
      <c r="E255" s="45"/>
      <c r="F255" s="45"/>
      <c r="G255" s="45" t="s">
        <v>589</v>
      </c>
      <c r="H255" s="45" t="s">
        <v>590</v>
      </c>
      <c r="I255" s="45"/>
      <c r="M255" s="19" t="str">
        <f t="shared" si="3"/>
        <v xml:space="preserve">  &lt;concept code='1705857' codeSystem='1.2.40.0.34.5.156' displayName='HEXAKALIUMHEXANATRIUMTRIHYDROGENPENTACITRAT' level='1' type='L' concept_beschreibung='Medikation_AGES_Wirkstoffe _20170725' deutsch='' hinweise='' relationships=''/&gt;</v>
      </c>
    </row>
    <row r="256" spans="1:13" ht="12.75" customHeight="1" x14ac:dyDescent="0.2">
      <c r="A256" s="45" t="s">
        <v>18</v>
      </c>
      <c r="B256" s="45">
        <v>1705858</v>
      </c>
      <c r="C256" s="45" t="s">
        <v>672</v>
      </c>
      <c r="D256" s="45" t="s">
        <v>2598</v>
      </c>
      <c r="E256" s="45"/>
      <c r="F256" s="45"/>
      <c r="G256" s="45" t="s">
        <v>589</v>
      </c>
      <c r="H256" s="45" t="s">
        <v>590</v>
      </c>
      <c r="I256" s="45"/>
      <c r="M256" s="19" t="str">
        <f t="shared" si="3"/>
        <v xml:space="preserve">  &lt;concept code='1705858' codeSystem='1.2.40.0.34.5.156' displayName='ALLANTOIN' level='1' type='L' concept_beschreibung='Medikation_AGES_Wirkstoffe _20170725' deutsch='' hinweise='' relationships=''/&gt;</v>
      </c>
    </row>
    <row r="257" spans="1:13" ht="12.75" customHeight="1" x14ac:dyDescent="0.2">
      <c r="A257" s="45" t="s">
        <v>18</v>
      </c>
      <c r="B257" s="45">
        <v>1705860</v>
      </c>
      <c r="C257" s="45" t="s">
        <v>673</v>
      </c>
      <c r="D257" s="45" t="s">
        <v>2599</v>
      </c>
      <c r="E257" s="45"/>
      <c r="F257" s="45"/>
      <c r="G257" s="45" t="s">
        <v>589</v>
      </c>
      <c r="H257" s="45" t="s">
        <v>590</v>
      </c>
      <c r="I257" s="45"/>
      <c r="M257" s="19" t="str">
        <f t="shared" si="3"/>
        <v xml:space="preserve">  &lt;concept code='1705860' codeSystem='1.2.40.0.34.5.156' displayName='WASSER FÜR INJEKTIONSZWECKE' level='1' type='L' concept_beschreibung='Medikation_AGES_Wirkstoffe _20170725' deutsch='' hinweise='' relationships=''/&gt;</v>
      </c>
    </row>
    <row r="258" spans="1:13" ht="12.75" customHeight="1" x14ac:dyDescent="0.2">
      <c r="A258" s="45" t="s">
        <v>18</v>
      </c>
      <c r="B258" s="45">
        <v>1705869</v>
      </c>
      <c r="C258" s="45" t="s">
        <v>674</v>
      </c>
      <c r="D258" s="45" t="s">
        <v>2600</v>
      </c>
      <c r="E258" s="45"/>
      <c r="F258" s="45"/>
      <c r="G258" s="45" t="s">
        <v>589</v>
      </c>
      <c r="H258" s="45" t="s">
        <v>590</v>
      </c>
      <c r="I258" s="45"/>
      <c r="M258" s="19" t="str">
        <f t="shared" si="3"/>
        <v xml:space="preserve">  &lt;concept code='1705869' codeSystem='1.2.40.0.34.5.156' displayName='SALZSÄURE-LÖSUNG' level='1' type='L' concept_beschreibung='Medikation_AGES_Wirkstoffe _20170725' deutsch='' hinweise='' relationships=''/&gt;</v>
      </c>
    </row>
    <row r="259" spans="1:13" ht="12.75" customHeight="1" x14ac:dyDescent="0.2">
      <c r="A259" s="45" t="s">
        <v>18</v>
      </c>
      <c r="B259" s="45">
        <v>1705874</v>
      </c>
      <c r="C259" s="45" t="s">
        <v>675</v>
      </c>
      <c r="D259" s="45" t="s">
        <v>2601</v>
      </c>
      <c r="E259" s="45"/>
      <c r="F259" s="45"/>
      <c r="G259" s="45" t="s">
        <v>589</v>
      </c>
      <c r="H259" s="45" t="s">
        <v>590</v>
      </c>
      <c r="I259" s="45"/>
      <c r="M259" s="19" t="str">
        <f t="shared" si="3"/>
        <v xml:space="preserve">  &lt;concept code='1705874' codeSystem='1.2.40.0.34.5.156' displayName='NATRIUMGLYCEROPHOSPHAT' level='1' type='L' concept_beschreibung='Medikation_AGES_Wirkstoffe _20170725' deutsch='' hinweise='' relationships=''/&gt;</v>
      </c>
    </row>
    <row r="260" spans="1:13" ht="12.75" customHeight="1" x14ac:dyDescent="0.2">
      <c r="A260" s="45" t="s">
        <v>18</v>
      </c>
      <c r="B260" s="45">
        <v>1705885</v>
      </c>
      <c r="C260" s="45" t="s">
        <v>676</v>
      </c>
      <c r="D260" s="45" t="s">
        <v>2602</v>
      </c>
      <c r="E260" s="45"/>
      <c r="F260" s="45"/>
      <c r="G260" s="45" t="s">
        <v>589</v>
      </c>
      <c r="H260" s="45" t="s">
        <v>590</v>
      </c>
      <c r="I260" s="45"/>
      <c r="M260" s="19" t="str">
        <f t="shared" si="3"/>
        <v xml:space="preserve">  &lt;concept code='1705885' codeSystem='1.2.40.0.34.5.156' displayName='NATRIUM DODECYLOXYCARBONYLMETHANSULFONAT' level='1' type='L' concept_beschreibung='Medikation_AGES_Wirkstoffe _20170725' deutsch='' hinweise='' relationships=''/&gt;</v>
      </c>
    </row>
    <row r="261" spans="1:13" ht="12.75" customHeight="1" x14ac:dyDescent="0.2">
      <c r="A261" s="45" t="s">
        <v>18</v>
      </c>
      <c r="B261" s="45">
        <v>1705887</v>
      </c>
      <c r="C261" s="45" t="s">
        <v>677</v>
      </c>
      <c r="D261" s="45" t="s">
        <v>2603</v>
      </c>
      <c r="E261" s="45"/>
      <c r="F261" s="45"/>
      <c r="G261" s="45" t="s">
        <v>589</v>
      </c>
      <c r="H261" s="45" t="s">
        <v>590</v>
      </c>
      <c r="I261" s="45"/>
      <c r="M261" s="19" t="str">
        <f t="shared" si="3"/>
        <v xml:space="preserve">  &lt;concept code='1705887' codeSystem='1.2.40.0.34.5.156' displayName='NATRIUM PENTOSAN POLYSULFAT' level='1' type='L' concept_beschreibung='Medikation_AGES_Wirkstoffe _20170725' deutsch='' hinweise='' relationships=''/&gt;</v>
      </c>
    </row>
    <row r="262" spans="1:13" ht="12.75" customHeight="1" x14ac:dyDescent="0.2">
      <c r="A262" s="45" t="s">
        <v>18</v>
      </c>
      <c r="B262" s="45">
        <v>1705889</v>
      </c>
      <c r="C262" s="45" t="s">
        <v>678</v>
      </c>
      <c r="D262" s="45" t="s">
        <v>2604</v>
      </c>
      <c r="E262" s="45"/>
      <c r="F262" s="45"/>
      <c r="G262" s="45" t="s">
        <v>589</v>
      </c>
      <c r="H262" s="45" t="s">
        <v>590</v>
      </c>
      <c r="I262" s="45"/>
      <c r="M262" s="19" t="str">
        <f t="shared" si="3"/>
        <v xml:space="preserve">  &lt;concept code='1705889' codeSystem='1.2.40.0.34.5.156' displayName='NATRIUMSULFAT' level='1' type='L' concept_beschreibung='Medikation_AGES_Wirkstoffe _20170725' deutsch='' hinweise='' relationships=''/&gt;</v>
      </c>
    </row>
    <row r="263" spans="1:13" ht="12.75" customHeight="1" x14ac:dyDescent="0.2">
      <c r="A263" s="45" t="s">
        <v>18</v>
      </c>
      <c r="B263" s="45">
        <v>1705899</v>
      </c>
      <c r="C263" s="45" t="s">
        <v>679</v>
      </c>
      <c r="D263" s="45" t="s">
        <v>2605</v>
      </c>
      <c r="E263" s="45"/>
      <c r="F263" s="45"/>
      <c r="G263" s="45" t="s">
        <v>589</v>
      </c>
      <c r="H263" s="45" t="s">
        <v>590</v>
      </c>
      <c r="I263" s="45"/>
      <c r="M263" s="19" t="str">
        <f t="shared" si="3"/>
        <v xml:space="preserve">  &lt;concept code='1705899' codeSystem='1.2.40.0.34.5.156' displayName='NATRIUMPERCHLORAT' level='1' type='L' concept_beschreibung='Medikation_AGES_Wirkstoffe _20170725' deutsch='' hinweise='' relationships=''/&gt;</v>
      </c>
    </row>
    <row r="264" spans="1:13" ht="12.75" customHeight="1" x14ac:dyDescent="0.2">
      <c r="A264" s="45" t="s">
        <v>18</v>
      </c>
      <c r="B264" s="45">
        <v>1705900</v>
      </c>
      <c r="C264" s="45" t="s">
        <v>680</v>
      </c>
      <c r="D264" s="45" t="s">
        <v>2606</v>
      </c>
      <c r="E264" s="45"/>
      <c r="F264" s="45"/>
      <c r="G264" s="45" t="s">
        <v>589</v>
      </c>
      <c r="H264" s="45" t="s">
        <v>590</v>
      </c>
      <c r="I264" s="45"/>
      <c r="M264" s="19" t="str">
        <f t="shared" si="3"/>
        <v xml:space="preserve">  &lt;concept code='1705900' codeSystem='1.2.40.0.34.5.156' displayName='NATRIUMMONOHYDROGENPHOSPHAT' level='1' type='L' concept_beschreibung='Medikation_AGES_Wirkstoffe _20170725' deutsch='' hinweise='' relationships=''/&gt;</v>
      </c>
    </row>
    <row r="265" spans="1:13" ht="12.75" customHeight="1" x14ac:dyDescent="0.2">
      <c r="A265" s="45" t="s">
        <v>18</v>
      </c>
      <c r="B265" s="45">
        <v>1705904</v>
      </c>
      <c r="C265" s="45" t="s">
        <v>681</v>
      </c>
      <c r="D265" s="45" t="s">
        <v>2607</v>
      </c>
      <c r="E265" s="45"/>
      <c r="F265" s="45"/>
      <c r="G265" s="45" t="s">
        <v>589</v>
      </c>
      <c r="H265" s="45" t="s">
        <v>590</v>
      </c>
      <c r="I265" s="45"/>
      <c r="M265" s="19" t="str">
        <f t="shared" si="3"/>
        <v xml:space="preserve">  &lt;concept code='1705904' codeSystem='1.2.40.0.34.5.156' displayName='HISTIDINHYDROCHLORID' level='1' type='L' concept_beschreibung='Medikation_AGES_Wirkstoffe _20170725' deutsch='' hinweise='' relationships=''/&gt;</v>
      </c>
    </row>
    <row r="266" spans="1:13" ht="12.75" customHeight="1" x14ac:dyDescent="0.2">
      <c r="A266" s="45" t="s">
        <v>18</v>
      </c>
      <c r="B266" s="45">
        <v>1705907</v>
      </c>
      <c r="C266" s="45" t="s">
        <v>682</v>
      </c>
      <c r="D266" s="45" t="s">
        <v>2608</v>
      </c>
      <c r="E266" s="45"/>
      <c r="F266" s="45"/>
      <c r="G266" s="45" t="s">
        <v>589</v>
      </c>
      <c r="H266" s="45" t="s">
        <v>590</v>
      </c>
      <c r="I266" s="45"/>
      <c r="M266" s="19" t="str">
        <f t="shared" si="3"/>
        <v xml:space="preserve">  &lt;concept code='1705907' codeSystem='1.2.40.0.34.5.156' displayName='ZINGIBERIS RHIZOMA' level='1' type='L' concept_beschreibung='Medikation_AGES_Wirkstoffe _20170725' deutsch='' hinweise='' relationships=''/&gt;</v>
      </c>
    </row>
    <row r="267" spans="1:13" ht="12.75" customHeight="1" x14ac:dyDescent="0.2">
      <c r="A267" s="45" t="s">
        <v>18</v>
      </c>
      <c r="B267" s="45">
        <v>1705908</v>
      </c>
      <c r="C267" s="45" t="s">
        <v>683</v>
      </c>
      <c r="D267" s="45" t="s">
        <v>2609</v>
      </c>
      <c r="E267" s="45"/>
      <c r="F267" s="45"/>
      <c r="G267" s="45" t="s">
        <v>589</v>
      </c>
      <c r="H267" s="45" t="s">
        <v>590</v>
      </c>
      <c r="I267" s="45"/>
      <c r="M267" s="19" t="str">
        <f t="shared" si="3"/>
        <v xml:space="preserve">  &lt;concept code='1705908' codeSystem='1.2.40.0.34.5.156' displayName='GINKGONIS FOLIUM (AUSZUG)' level='1' type='L' concept_beschreibung='Medikation_AGES_Wirkstoffe _20170725' deutsch='' hinweise='' relationships=''/&gt;</v>
      </c>
    </row>
    <row r="268" spans="1:13" ht="12.75" customHeight="1" x14ac:dyDescent="0.2">
      <c r="A268" s="45" t="s">
        <v>18</v>
      </c>
      <c r="B268" s="45">
        <v>1705910</v>
      </c>
      <c r="C268" s="45" t="s">
        <v>684</v>
      </c>
      <c r="D268" s="45" t="s">
        <v>2610</v>
      </c>
      <c r="E268" s="45"/>
      <c r="F268" s="45"/>
      <c r="G268" s="45" t="s">
        <v>589</v>
      </c>
      <c r="H268" s="45" t="s">
        <v>590</v>
      </c>
      <c r="I268" s="45"/>
      <c r="M268" s="19" t="str">
        <f t="shared" si="3"/>
        <v xml:space="preserve">  &lt;concept code='1705910' codeSystem='1.2.40.0.34.5.156' displayName='GLUCOSE' level='1' type='L' concept_beschreibung='Medikation_AGES_Wirkstoffe _20170725' deutsch='' hinweise='' relationships=''/&gt;</v>
      </c>
    </row>
    <row r="269" spans="1:13" ht="12.75" customHeight="1" x14ac:dyDescent="0.2">
      <c r="A269" s="45" t="s">
        <v>18</v>
      </c>
      <c r="B269" s="45">
        <v>1705929</v>
      </c>
      <c r="C269" s="45" t="s">
        <v>685</v>
      </c>
      <c r="D269" s="45" t="s">
        <v>2611</v>
      </c>
      <c r="E269" s="45"/>
      <c r="F269" s="45"/>
      <c r="G269" s="45" t="s">
        <v>589</v>
      </c>
      <c r="H269" s="45" t="s">
        <v>590</v>
      </c>
      <c r="I269" s="45"/>
      <c r="M269" s="19" t="str">
        <f t="shared" si="3"/>
        <v xml:space="preserve">  &lt;concept code='1705929' codeSystem='1.2.40.0.34.5.156' displayName='TALKUM' level='1' type='L' concept_beschreibung='Medikation_AGES_Wirkstoffe _20170725' deutsch='' hinweise='' relationships=''/&gt;</v>
      </c>
    </row>
    <row r="270" spans="1:13" ht="12.75" customHeight="1" x14ac:dyDescent="0.2">
      <c r="A270" s="45" t="s">
        <v>18</v>
      </c>
      <c r="B270" s="45">
        <v>1705931</v>
      </c>
      <c r="C270" s="45" t="s">
        <v>686</v>
      </c>
      <c r="D270" s="45" t="s">
        <v>2612</v>
      </c>
      <c r="E270" s="45"/>
      <c r="F270" s="45"/>
      <c r="G270" s="45" t="s">
        <v>589</v>
      </c>
      <c r="H270" s="45" t="s">
        <v>590</v>
      </c>
      <c r="I270" s="45"/>
      <c r="M270" s="19" t="str">
        <f t="shared" si="3"/>
        <v xml:space="preserve">  &lt;concept code='1705931' codeSystem='1.2.40.0.34.5.156' displayName='1-NAPTHYLESSIGSÄURE' level='1' type='L' concept_beschreibung='Medikation_AGES_Wirkstoffe _20170725' deutsch='' hinweise='' relationships=''/&gt;</v>
      </c>
    </row>
    <row r="271" spans="1:13" ht="12.75" customHeight="1" x14ac:dyDescent="0.2">
      <c r="A271" s="45" t="s">
        <v>18</v>
      </c>
      <c r="B271" s="45">
        <v>1705950</v>
      </c>
      <c r="C271" s="45" t="s">
        <v>687</v>
      </c>
      <c r="D271" s="45" t="s">
        <v>2613</v>
      </c>
      <c r="E271" s="45"/>
      <c r="F271" s="45"/>
      <c r="G271" s="45" t="s">
        <v>589</v>
      </c>
      <c r="H271" s="45" t="s">
        <v>590</v>
      </c>
      <c r="I271" s="45"/>
      <c r="M271" s="19" t="str">
        <f t="shared" si="3"/>
        <v xml:space="preserve">  &lt;concept code='1705950' codeSystem='1.2.40.0.34.5.156' displayName='CALCIUMSALZE DER SENNOSIDE A+B' level='1' type='L' concept_beschreibung='Medikation_AGES_Wirkstoffe _20170725' deutsch='' hinweise='' relationships=''/&gt;</v>
      </c>
    </row>
    <row r="272" spans="1:13" ht="12.75" customHeight="1" x14ac:dyDescent="0.2">
      <c r="A272" s="45" t="s">
        <v>18</v>
      </c>
      <c r="B272" s="45">
        <v>1705966</v>
      </c>
      <c r="C272" s="45" t="s">
        <v>688</v>
      </c>
      <c r="D272" s="45" t="s">
        <v>2614</v>
      </c>
      <c r="E272" s="45"/>
      <c r="F272" s="45"/>
      <c r="G272" s="45" t="s">
        <v>589</v>
      </c>
      <c r="H272" s="45" t="s">
        <v>590</v>
      </c>
      <c r="I272" s="45"/>
      <c r="M272" s="19" t="str">
        <f t="shared" ref="M272:M335" si="4">CONCATENATE("  &lt;concept code='",B272,"' codeSystem='",$H272,"' displayName='",C272,"' level='",LEFT(A272,SEARCH("-",A272)-1),"' type='",TRIM(RIGHT(A272,LEN(A272)-SEARCH("-",A272))),"' concept_beschreibung='",G272,"' deutsch='",E272,"' hinweise='",F272,"' relationships='",I272,"'/&gt;")</f>
        <v xml:space="preserve">  &lt;concept code='1705966' codeSystem='1.2.40.0.34.5.156' displayName='EISEN(II)-LACTAT' level='1' type='L' concept_beschreibung='Medikation_AGES_Wirkstoffe _20170725' deutsch='' hinweise='' relationships=''/&gt;</v>
      </c>
    </row>
    <row r="273" spans="1:13" ht="12.75" customHeight="1" x14ac:dyDescent="0.2">
      <c r="A273" s="45" t="s">
        <v>18</v>
      </c>
      <c r="B273" s="45">
        <v>1705968</v>
      </c>
      <c r="C273" s="45" t="s">
        <v>689</v>
      </c>
      <c r="D273" s="45" t="s">
        <v>2615</v>
      </c>
      <c r="E273" s="45"/>
      <c r="F273" s="45"/>
      <c r="G273" s="45" t="s">
        <v>589</v>
      </c>
      <c r="H273" s="45" t="s">
        <v>590</v>
      </c>
      <c r="I273" s="45"/>
      <c r="M273" s="19" t="str">
        <f t="shared" si="4"/>
        <v xml:space="preserve">  &lt;concept code='1705968' codeSystem='1.2.40.0.34.5.156' displayName='EISEN(II)-SULFAT' level='1' type='L' concept_beschreibung='Medikation_AGES_Wirkstoffe _20170725' deutsch='' hinweise='' relationships=''/&gt;</v>
      </c>
    </row>
    <row r="274" spans="1:13" ht="12.75" customHeight="1" x14ac:dyDescent="0.2">
      <c r="A274" s="45" t="s">
        <v>18</v>
      </c>
      <c r="B274" s="45">
        <v>1705969</v>
      </c>
      <c r="C274" s="45" t="s">
        <v>690</v>
      </c>
      <c r="D274" s="45" t="s">
        <v>2616</v>
      </c>
      <c r="E274" s="45"/>
      <c r="F274" s="45"/>
      <c r="G274" s="45" t="s">
        <v>589</v>
      </c>
      <c r="H274" s="45" t="s">
        <v>590</v>
      </c>
      <c r="I274" s="45"/>
      <c r="M274" s="19" t="str">
        <f t="shared" si="4"/>
        <v xml:space="preserve">  &lt;concept code='1705969' codeSystem='1.2.40.0.34.5.156' displayName='CARYOPHYLLI FLOS' level='1' type='L' concept_beschreibung='Medikation_AGES_Wirkstoffe _20170725' deutsch='' hinweise='' relationships=''/&gt;</v>
      </c>
    </row>
    <row r="275" spans="1:13" ht="12.75" customHeight="1" x14ac:dyDescent="0.2">
      <c r="A275" s="45" t="s">
        <v>18</v>
      </c>
      <c r="B275" s="45">
        <v>1705973</v>
      </c>
      <c r="C275" s="45" t="s">
        <v>691</v>
      </c>
      <c r="D275" s="45" t="s">
        <v>2617</v>
      </c>
      <c r="E275" s="45"/>
      <c r="F275" s="45"/>
      <c r="G275" s="45" t="s">
        <v>589</v>
      </c>
      <c r="H275" s="45" t="s">
        <v>590</v>
      </c>
      <c r="I275" s="45"/>
      <c r="M275" s="19" t="str">
        <f t="shared" si="4"/>
        <v xml:space="preserve">  &lt;concept code='1705973' codeSystem='1.2.40.0.34.5.156' displayName='FISCHLEBERÖL' level='1' type='L' concept_beschreibung='Medikation_AGES_Wirkstoffe _20170725' deutsch='' hinweise='' relationships=''/&gt;</v>
      </c>
    </row>
    <row r="276" spans="1:13" ht="12.75" customHeight="1" x14ac:dyDescent="0.2">
      <c r="A276" s="45" t="s">
        <v>18</v>
      </c>
      <c r="B276" s="45">
        <v>1705974</v>
      </c>
      <c r="C276" s="45" t="s">
        <v>692</v>
      </c>
      <c r="D276" s="45" t="s">
        <v>2618</v>
      </c>
      <c r="E276" s="45"/>
      <c r="F276" s="45"/>
      <c r="G276" s="45" t="s">
        <v>589</v>
      </c>
      <c r="H276" s="45" t="s">
        <v>590</v>
      </c>
      <c r="I276" s="45"/>
      <c r="M276" s="19" t="str">
        <f t="shared" si="4"/>
        <v xml:space="preserve">  &lt;concept code='1705974' codeSystem='1.2.40.0.34.5.156' displayName='FISCHÖL' level='1' type='L' concept_beschreibung='Medikation_AGES_Wirkstoffe _20170725' deutsch='' hinweise='' relationships=''/&gt;</v>
      </c>
    </row>
    <row r="277" spans="1:13" ht="12.75" customHeight="1" x14ac:dyDescent="0.2">
      <c r="A277" s="45" t="s">
        <v>18</v>
      </c>
      <c r="B277" s="45">
        <v>1705986</v>
      </c>
      <c r="C277" s="45" t="s">
        <v>693</v>
      </c>
      <c r="D277" s="45" t="s">
        <v>2619</v>
      </c>
      <c r="E277" s="45"/>
      <c r="F277" s="45"/>
      <c r="G277" s="45" t="s">
        <v>589</v>
      </c>
      <c r="H277" s="45" t="s">
        <v>590</v>
      </c>
      <c r="I277" s="45"/>
      <c r="M277" s="19" t="str">
        <f t="shared" si="4"/>
        <v xml:space="preserve">  &lt;concept code='1705986' codeSystem='1.2.40.0.34.5.156' displayName='NATRIUMDIHYDROGENPHOSPHAT' level='1' type='L' concept_beschreibung='Medikation_AGES_Wirkstoffe _20170725' deutsch='' hinweise='' relationships=''/&gt;</v>
      </c>
    </row>
    <row r="278" spans="1:13" ht="12.75" customHeight="1" x14ac:dyDescent="0.2">
      <c r="A278" s="45" t="s">
        <v>18</v>
      </c>
      <c r="B278" s="45">
        <v>1705989</v>
      </c>
      <c r="C278" s="45" t="s">
        <v>694</v>
      </c>
      <c r="D278" s="45" t="s">
        <v>2620</v>
      </c>
      <c r="E278" s="45"/>
      <c r="F278" s="45"/>
      <c r="G278" s="45" t="s">
        <v>589</v>
      </c>
      <c r="H278" s="45" t="s">
        <v>590</v>
      </c>
      <c r="I278" s="45"/>
      <c r="M278" s="19" t="str">
        <f t="shared" si="4"/>
        <v xml:space="preserve">  &lt;concept code='1705989' codeSystem='1.2.40.0.34.5.156' displayName='KOLLAGEN' level='1' type='L' concept_beschreibung='Medikation_AGES_Wirkstoffe _20170725' deutsch='' hinweise='' relationships=''/&gt;</v>
      </c>
    </row>
    <row r="279" spans="1:13" ht="12.75" customHeight="1" x14ac:dyDescent="0.2">
      <c r="A279" s="45" t="s">
        <v>18</v>
      </c>
      <c r="B279" s="45">
        <v>1705992</v>
      </c>
      <c r="C279" s="45" t="s">
        <v>695</v>
      </c>
      <c r="D279" s="45" t="s">
        <v>2621</v>
      </c>
      <c r="E279" s="45"/>
      <c r="F279" s="45"/>
      <c r="G279" s="45" t="s">
        <v>589</v>
      </c>
      <c r="H279" s="45" t="s">
        <v>590</v>
      </c>
      <c r="I279" s="45"/>
      <c r="M279" s="19" t="str">
        <f t="shared" si="4"/>
        <v xml:space="preserve">  &lt;concept code='1705992' codeSystem='1.2.40.0.34.5.156' displayName='POLYSORBAT 20' level='1' type='L' concept_beschreibung='Medikation_AGES_Wirkstoffe _20170725' deutsch='' hinweise='' relationships=''/&gt;</v>
      </c>
    </row>
    <row r="280" spans="1:13" ht="12.75" customHeight="1" x14ac:dyDescent="0.2">
      <c r="A280" s="45" t="s">
        <v>18</v>
      </c>
      <c r="B280" s="45">
        <v>1705995</v>
      </c>
      <c r="C280" s="45" t="s">
        <v>696</v>
      </c>
      <c r="D280" s="45" t="s">
        <v>2622</v>
      </c>
      <c r="E280" s="45"/>
      <c r="F280" s="45"/>
      <c r="G280" s="45" t="s">
        <v>589</v>
      </c>
      <c r="H280" s="45" t="s">
        <v>590</v>
      </c>
      <c r="I280" s="45"/>
      <c r="M280" s="19" t="str">
        <f t="shared" si="4"/>
        <v xml:space="preserve">  &lt;concept code='1705995' codeSystem='1.2.40.0.34.5.156' displayName='NATRIUMCARBONAT' level='1' type='L' concept_beschreibung='Medikation_AGES_Wirkstoffe _20170725' deutsch='' hinweise='' relationships=''/&gt;</v>
      </c>
    </row>
    <row r="281" spans="1:13" ht="12.75" customHeight="1" x14ac:dyDescent="0.2">
      <c r="A281" s="45" t="s">
        <v>18</v>
      </c>
      <c r="B281" s="45">
        <v>1705998</v>
      </c>
      <c r="C281" s="45" t="s">
        <v>697</v>
      </c>
      <c r="D281" s="45" t="s">
        <v>2623</v>
      </c>
      <c r="E281" s="45"/>
      <c r="F281" s="45"/>
      <c r="G281" s="45" t="s">
        <v>589</v>
      </c>
      <c r="H281" s="45" t="s">
        <v>590</v>
      </c>
      <c r="I281" s="45"/>
      <c r="M281" s="19" t="str">
        <f t="shared" si="4"/>
        <v xml:space="preserve">  &lt;concept code='1705998' codeSystem='1.2.40.0.34.5.156' displayName='PREDNISOLON SUCCINAT' level='1' type='L' concept_beschreibung='Medikation_AGES_Wirkstoffe _20170725' deutsch='' hinweise='' relationships=''/&gt;</v>
      </c>
    </row>
    <row r="282" spans="1:13" ht="12.75" customHeight="1" x14ac:dyDescent="0.2">
      <c r="A282" s="45" t="s">
        <v>18</v>
      </c>
      <c r="B282" s="45">
        <v>1706002</v>
      </c>
      <c r="C282" s="45" t="s">
        <v>698</v>
      </c>
      <c r="D282" s="45" t="s">
        <v>2624</v>
      </c>
      <c r="E282" s="45"/>
      <c r="F282" s="45"/>
      <c r="G282" s="45" t="s">
        <v>589</v>
      </c>
      <c r="H282" s="45" t="s">
        <v>590</v>
      </c>
      <c r="I282" s="45"/>
      <c r="M282" s="19" t="str">
        <f t="shared" si="4"/>
        <v xml:space="preserve">  &lt;concept code='1706002' codeSystem='1.2.40.0.34.5.156' displayName='ETORICOXIB' level='1' type='L' concept_beschreibung='Medikation_AGES_Wirkstoffe _20170725' deutsch='' hinweise='' relationships=''/&gt;</v>
      </c>
    </row>
    <row r="283" spans="1:13" ht="12.75" customHeight="1" x14ac:dyDescent="0.2">
      <c r="A283" s="45" t="s">
        <v>18</v>
      </c>
      <c r="B283" s="45">
        <v>1706011</v>
      </c>
      <c r="C283" s="45" t="s">
        <v>699</v>
      </c>
      <c r="D283" s="45" t="s">
        <v>2625</v>
      </c>
      <c r="E283" s="45"/>
      <c r="F283" s="45"/>
      <c r="G283" s="45" t="s">
        <v>589</v>
      </c>
      <c r="H283" s="45" t="s">
        <v>590</v>
      </c>
      <c r="I283" s="45"/>
      <c r="M283" s="19" t="str">
        <f t="shared" si="4"/>
        <v xml:space="preserve">  &lt;concept code='1706011' codeSystem='1.2.40.0.34.5.156' displayName='SILBERNITRAT' level='1' type='L' concept_beschreibung='Medikation_AGES_Wirkstoffe _20170725' deutsch='' hinweise='' relationships=''/&gt;</v>
      </c>
    </row>
    <row r="284" spans="1:13" ht="12.75" customHeight="1" x14ac:dyDescent="0.2">
      <c r="A284" s="45" t="s">
        <v>18</v>
      </c>
      <c r="B284" s="45">
        <v>1706021</v>
      </c>
      <c r="C284" s="45" t="s">
        <v>700</v>
      </c>
      <c r="D284" s="45" t="s">
        <v>2626</v>
      </c>
      <c r="E284" s="45"/>
      <c r="F284" s="45"/>
      <c r="G284" s="45" t="s">
        <v>589</v>
      </c>
      <c r="H284" s="45" t="s">
        <v>590</v>
      </c>
      <c r="I284" s="45"/>
      <c r="M284" s="19" t="str">
        <f t="shared" si="4"/>
        <v xml:space="preserve">  &lt;concept code='1706021' codeSystem='1.2.40.0.34.5.156' displayName='ROSMARINI AETHEROLEUM' level='1' type='L' concept_beschreibung='Medikation_AGES_Wirkstoffe _20170725' deutsch='' hinweise='' relationships=''/&gt;</v>
      </c>
    </row>
    <row r="285" spans="1:13" ht="12.75" customHeight="1" x14ac:dyDescent="0.2">
      <c r="A285" s="45" t="s">
        <v>18</v>
      </c>
      <c r="B285" s="45">
        <v>1706030</v>
      </c>
      <c r="C285" s="45" t="s">
        <v>701</v>
      </c>
      <c r="D285" s="45" t="s">
        <v>2627</v>
      </c>
      <c r="E285" s="45"/>
      <c r="F285" s="45"/>
      <c r="G285" s="45" t="s">
        <v>589</v>
      </c>
      <c r="H285" s="45" t="s">
        <v>590</v>
      </c>
      <c r="I285" s="45"/>
      <c r="M285" s="19" t="str">
        <f t="shared" si="4"/>
        <v xml:space="preserve">  &lt;concept code='1706030' codeSystem='1.2.40.0.34.5.156' displayName='GINSENG RADIX (AUSZUG)' level='1' type='L' concept_beschreibung='Medikation_AGES_Wirkstoffe _20170725' deutsch='' hinweise='' relationships=''/&gt;</v>
      </c>
    </row>
    <row r="286" spans="1:13" ht="12.75" customHeight="1" x14ac:dyDescent="0.2">
      <c r="A286" s="45" t="s">
        <v>18</v>
      </c>
      <c r="B286" s="45">
        <v>1706034</v>
      </c>
      <c r="C286" s="45" t="s">
        <v>702</v>
      </c>
      <c r="D286" s="45" t="s">
        <v>2628</v>
      </c>
      <c r="E286" s="45"/>
      <c r="F286" s="45"/>
      <c r="G286" s="45" t="s">
        <v>589</v>
      </c>
      <c r="H286" s="45" t="s">
        <v>590</v>
      </c>
      <c r="I286" s="45"/>
      <c r="M286" s="19" t="str">
        <f t="shared" si="4"/>
        <v xml:space="preserve">  &lt;concept code='1706034' codeSystem='1.2.40.0.34.5.156' displayName='EISEN(III)-CHLORID' level='1' type='L' concept_beschreibung='Medikation_AGES_Wirkstoffe _20170725' deutsch='' hinweise='' relationships=''/&gt;</v>
      </c>
    </row>
    <row r="287" spans="1:13" ht="12.75" customHeight="1" x14ac:dyDescent="0.2">
      <c r="A287" s="45" t="s">
        <v>18</v>
      </c>
      <c r="B287" s="45">
        <v>1706038</v>
      </c>
      <c r="C287" s="45" t="s">
        <v>703</v>
      </c>
      <c r="D287" s="45" t="s">
        <v>2629</v>
      </c>
      <c r="E287" s="45"/>
      <c r="F287" s="45"/>
      <c r="G287" s="45" t="s">
        <v>589</v>
      </c>
      <c r="H287" s="45" t="s">
        <v>590</v>
      </c>
      <c r="I287" s="45"/>
      <c r="M287" s="19" t="str">
        <f t="shared" si="4"/>
        <v xml:space="preserve">  &lt;concept code='1706038' codeSystem='1.2.40.0.34.5.156' displayName='1,3,3-TRIMETHYLNORBORNAN-2-ON' level='1' type='L' concept_beschreibung='Medikation_AGES_Wirkstoffe _20170725' deutsch='' hinweise='' relationships=''/&gt;</v>
      </c>
    </row>
    <row r="288" spans="1:13" ht="12.75" customHeight="1" x14ac:dyDescent="0.2">
      <c r="A288" s="45" t="s">
        <v>18</v>
      </c>
      <c r="B288" s="45">
        <v>1706047</v>
      </c>
      <c r="C288" s="45" t="s">
        <v>704</v>
      </c>
      <c r="D288" s="45" t="s">
        <v>2630</v>
      </c>
      <c r="E288" s="45"/>
      <c r="F288" s="45"/>
      <c r="G288" s="45" t="s">
        <v>589</v>
      </c>
      <c r="H288" s="45" t="s">
        <v>590</v>
      </c>
      <c r="I288" s="45"/>
      <c r="M288" s="19" t="str">
        <f t="shared" si="4"/>
        <v xml:space="preserve">  &lt;concept code='1706047' codeSystem='1.2.40.0.34.5.156' displayName='WEINSÄURE' level='1' type='L' concept_beschreibung='Medikation_AGES_Wirkstoffe _20170725' deutsch='' hinweise='' relationships=''/&gt;</v>
      </c>
    </row>
    <row r="289" spans="1:13" ht="12.75" customHeight="1" x14ac:dyDescent="0.2">
      <c r="A289" s="45" t="s">
        <v>18</v>
      </c>
      <c r="B289" s="45">
        <v>1706048</v>
      </c>
      <c r="C289" s="45" t="s">
        <v>705</v>
      </c>
      <c r="D289" s="45" t="s">
        <v>2631</v>
      </c>
      <c r="E289" s="45"/>
      <c r="F289" s="45"/>
      <c r="G289" s="45" t="s">
        <v>589</v>
      </c>
      <c r="H289" s="45" t="s">
        <v>590</v>
      </c>
      <c r="I289" s="45"/>
      <c r="M289" s="19" t="str">
        <f t="shared" si="4"/>
        <v xml:space="preserve">  &lt;concept code='1706048' codeSystem='1.2.40.0.34.5.156' displayName='TRYPSIN' level='1' type='L' concept_beschreibung='Medikation_AGES_Wirkstoffe _20170725' deutsch='' hinweise='' relationships=''/&gt;</v>
      </c>
    </row>
    <row r="290" spans="1:13" ht="12.75" customHeight="1" x14ac:dyDescent="0.2">
      <c r="A290" s="45" t="s">
        <v>18</v>
      </c>
      <c r="B290" s="45">
        <v>1706051</v>
      </c>
      <c r="C290" s="45" t="s">
        <v>706</v>
      </c>
      <c r="D290" s="45" t="s">
        <v>2632</v>
      </c>
      <c r="E290" s="45"/>
      <c r="F290" s="45"/>
      <c r="G290" s="45" t="s">
        <v>589</v>
      </c>
      <c r="H290" s="45" t="s">
        <v>590</v>
      </c>
      <c r="I290" s="45"/>
      <c r="M290" s="19" t="str">
        <f t="shared" si="4"/>
        <v xml:space="preserve">  &lt;concept code='1706051' codeSystem='1.2.40.0.34.5.156' displayName='CALCIUM ACAMPROSAT' level='1' type='L' concept_beschreibung='Medikation_AGES_Wirkstoffe _20170725' deutsch='' hinweise='' relationships=''/&gt;</v>
      </c>
    </row>
    <row r="291" spans="1:13" ht="12.75" customHeight="1" x14ac:dyDescent="0.2">
      <c r="A291" s="45" t="s">
        <v>18</v>
      </c>
      <c r="B291" s="45">
        <v>1706056</v>
      </c>
      <c r="C291" s="45" t="s">
        <v>707</v>
      </c>
      <c r="D291" s="45" t="s">
        <v>2633</v>
      </c>
      <c r="E291" s="45"/>
      <c r="F291" s="45"/>
      <c r="G291" s="45" t="s">
        <v>589</v>
      </c>
      <c r="H291" s="45" t="s">
        <v>590</v>
      </c>
      <c r="I291" s="45"/>
      <c r="M291" s="19" t="str">
        <f t="shared" si="4"/>
        <v xml:space="preserve">  &lt;concept code='1706056' codeSystem='1.2.40.0.34.5.156' displayName='ZOLMITRIPTAN' level='1' type='L' concept_beschreibung='Medikation_AGES_Wirkstoffe _20170725' deutsch='' hinweise='' relationships=''/&gt;</v>
      </c>
    </row>
    <row r="292" spans="1:13" ht="12.75" customHeight="1" x14ac:dyDescent="0.2">
      <c r="A292" s="45" t="s">
        <v>18</v>
      </c>
      <c r="B292" s="45">
        <v>1706057</v>
      </c>
      <c r="C292" s="45" t="s">
        <v>708</v>
      </c>
      <c r="D292" s="45" t="s">
        <v>2634</v>
      </c>
      <c r="E292" s="45"/>
      <c r="F292" s="45"/>
      <c r="G292" s="45" t="s">
        <v>589</v>
      </c>
      <c r="H292" s="45" t="s">
        <v>590</v>
      </c>
      <c r="I292" s="45"/>
      <c r="M292" s="19" t="str">
        <f t="shared" si="4"/>
        <v xml:space="preserve">  &lt;concept code='1706057' codeSystem='1.2.40.0.34.5.156' displayName='ABCIXIMAB' level='1' type='L' concept_beschreibung='Medikation_AGES_Wirkstoffe _20170725' deutsch='' hinweise='' relationships=''/&gt;</v>
      </c>
    </row>
    <row r="293" spans="1:13" ht="12.75" customHeight="1" x14ac:dyDescent="0.2">
      <c r="A293" s="45" t="s">
        <v>18</v>
      </c>
      <c r="B293" s="45">
        <v>1706060</v>
      </c>
      <c r="C293" s="45" t="s">
        <v>709</v>
      </c>
      <c r="D293" s="45" t="s">
        <v>2635</v>
      </c>
      <c r="E293" s="45"/>
      <c r="F293" s="45"/>
      <c r="G293" s="45" t="s">
        <v>589</v>
      </c>
      <c r="H293" s="45" t="s">
        <v>590</v>
      </c>
      <c r="I293" s="45"/>
      <c r="M293" s="19" t="str">
        <f t="shared" si="4"/>
        <v xml:space="preserve">  &lt;concept code='1706060' codeSystem='1.2.40.0.34.5.156' displayName='ADENOSIN' level='1' type='L' concept_beschreibung='Medikation_AGES_Wirkstoffe _20170725' deutsch='' hinweise='' relationships=''/&gt;</v>
      </c>
    </row>
    <row r="294" spans="1:13" ht="12.75" customHeight="1" x14ac:dyDescent="0.2">
      <c r="A294" s="45" t="s">
        <v>18</v>
      </c>
      <c r="B294" s="45">
        <v>1706075</v>
      </c>
      <c r="C294" s="45" t="s">
        <v>710</v>
      </c>
      <c r="D294" s="45" t="s">
        <v>2636</v>
      </c>
      <c r="E294" s="45"/>
      <c r="F294" s="45"/>
      <c r="G294" s="45" t="s">
        <v>589</v>
      </c>
      <c r="H294" s="45" t="s">
        <v>590</v>
      </c>
      <c r="I294" s="45"/>
      <c r="M294" s="19" t="str">
        <f t="shared" si="4"/>
        <v xml:space="preserve">  &lt;concept code='1706075' codeSystem='1.2.40.0.34.5.156' displayName='PRIMULAE FLOS' level='1' type='L' concept_beschreibung='Medikation_AGES_Wirkstoffe _20170725' deutsch='' hinweise='' relationships=''/&gt;</v>
      </c>
    </row>
    <row r="295" spans="1:13" ht="12.75" customHeight="1" x14ac:dyDescent="0.2">
      <c r="A295" s="45" t="s">
        <v>18</v>
      </c>
      <c r="B295" s="45">
        <v>1706076</v>
      </c>
      <c r="C295" s="45" t="s">
        <v>711</v>
      </c>
      <c r="D295" s="45" t="s">
        <v>2637</v>
      </c>
      <c r="E295" s="45"/>
      <c r="F295" s="45"/>
      <c r="G295" s="45" t="s">
        <v>589</v>
      </c>
      <c r="H295" s="45" t="s">
        <v>590</v>
      </c>
      <c r="I295" s="45"/>
      <c r="M295" s="19" t="str">
        <f t="shared" si="4"/>
        <v xml:space="preserve">  &lt;concept code='1706076' codeSystem='1.2.40.0.34.5.156' displayName='1-PROPANOL' level='1' type='L' concept_beschreibung='Medikation_AGES_Wirkstoffe _20170725' deutsch='' hinweise='' relationships=''/&gt;</v>
      </c>
    </row>
    <row r="296" spans="1:13" ht="12.75" customHeight="1" x14ac:dyDescent="0.2">
      <c r="A296" s="45" t="s">
        <v>18</v>
      </c>
      <c r="B296" s="45">
        <v>1706081</v>
      </c>
      <c r="C296" s="45" t="s">
        <v>712</v>
      </c>
      <c r="D296" s="45" t="s">
        <v>2638</v>
      </c>
      <c r="E296" s="45"/>
      <c r="F296" s="45"/>
      <c r="G296" s="45" t="s">
        <v>589</v>
      </c>
      <c r="H296" s="45" t="s">
        <v>590</v>
      </c>
      <c r="I296" s="45"/>
      <c r="M296" s="19" t="str">
        <f t="shared" si="4"/>
        <v xml:space="preserve">  &lt;concept code='1706081' codeSystem='1.2.40.0.34.5.156' displayName='CUCURBITAE SEMEN OLEUM' level='1' type='L' concept_beschreibung='Medikation_AGES_Wirkstoffe _20170725' deutsch='' hinweise='' relationships=''/&gt;</v>
      </c>
    </row>
    <row r="297" spans="1:13" ht="12.75" customHeight="1" x14ac:dyDescent="0.2">
      <c r="A297" s="45" t="s">
        <v>18</v>
      </c>
      <c r="B297" s="45">
        <v>1706087</v>
      </c>
      <c r="C297" s="45" t="s">
        <v>713</v>
      </c>
      <c r="D297" s="45" t="s">
        <v>2639</v>
      </c>
      <c r="E297" s="45"/>
      <c r="F297" s="45"/>
      <c r="G297" s="45" t="s">
        <v>589</v>
      </c>
      <c r="H297" s="45" t="s">
        <v>590</v>
      </c>
      <c r="I297" s="45"/>
      <c r="M297" s="19" t="str">
        <f t="shared" si="4"/>
        <v xml:space="preserve">  &lt;concept code='1706087' codeSystem='1.2.40.0.34.5.156' displayName='EPHEDRINSULFAT' level='1' type='L' concept_beschreibung='Medikation_AGES_Wirkstoffe _20170725' deutsch='' hinweise='' relationships=''/&gt;</v>
      </c>
    </row>
    <row r="298" spans="1:13" ht="12.75" customHeight="1" x14ac:dyDescent="0.2">
      <c r="A298" s="45" t="s">
        <v>18</v>
      </c>
      <c r="B298" s="45">
        <v>1706089</v>
      </c>
      <c r="C298" s="45" t="s">
        <v>714</v>
      </c>
      <c r="D298" s="45" t="s">
        <v>2640</v>
      </c>
      <c r="E298" s="45"/>
      <c r="F298" s="45"/>
      <c r="G298" s="45" t="s">
        <v>589</v>
      </c>
      <c r="H298" s="45" t="s">
        <v>590</v>
      </c>
      <c r="I298" s="45"/>
      <c r="M298" s="19" t="str">
        <f t="shared" si="4"/>
        <v xml:space="preserve">  &lt;concept code='1706089' codeSystem='1.2.40.0.34.5.156' displayName='ESCHERICHIA COLI' level='1' type='L' concept_beschreibung='Medikation_AGES_Wirkstoffe _20170725' deutsch='' hinweise='' relationships=''/&gt;</v>
      </c>
    </row>
    <row r="299" spans="1:13" ht="12.75" customHeight="1" x14ac:dyDescent="0.2">
      <c r="A299" s="45" t="s">
        <v>18</v>
      </c>
      <c r="B299" s="45">
        <v>1706095</v>
      </c>
      <c r="C299" s="45" t="s">
        <v>715</v>
      </c>
      <c r="D299" s="45" t="s">
        <v>2641</v>
      </c>
      <c r="E299" s="45"/>
      <c r="F299" s="45"/>
      <c r="G299" s="45" t="s">
        <v>589</v>
      </c>
      <c r="H299" s="45" t="s">
        <v>590</v>
      </c>
      <c r="I299" s="45"/>
      <c r="M299" s="19" t="str">
        <f t="shared" si="4"/>
        <v xml:space="preserve">  &lt;concept code='1706095' codeSystem='1.2.40.0.34.5.156' displayName='ETHANOL' level='1' type='L' concept_beschreibung='Medikation_AGES_Wirkstoffe _20170725' deutsch='' hinweise='' relationships=''/&gt;</v>
      </c>
    </row>
    <row r="300" spans="1:13" ht="12.75" customHeight="1" x14ac:dyDescent="0.2">
      <c r="A300" s="45" t="s">
        <v>18</v>
      </c>
      <c r="B300" s="45">
        <v>1706111</v>
      </c>
      <c r="C300" s="45" t="s">
        <v>716</v>
      </c>
      <c r="D300" s="45" t="s">
        <v>2642</v>
      </c>
      <c r="E300" s="45"/>
      <c r="F300" s="45"/>
      <c r="G300" s="45" t="s">
        <v>589</v>
      </c>
      <c r="H300" s="45" t="s">
        <v>590</v>
      </c>
      <c r="I300" s="45"/>
      <c r="M300" s="19" t="str">
        <f t="shared" si="4"/>
        <v xml:space="preserve">  &lt;concept code='1706111' codeSystem='1.2.40.0.34.5.156' displayName='MITTELKETTIGE TRIGLYCERIDE' level='1' type='L' concept_beschreibung='Medikation_AGES_Wirkstoffe _20170725' deutsch='' hinweise='' relationships=''/&gt;</v>
      </c>
    </row>
    <row r="301" spans="1:13" ht="12.75" customHeight="1" x14ac:dyDescent="0.2">
      <c r="A301" s="45" t="s">
        <v>18</v>
      </c>
      <c r="B301" s="45">
        <v>1706121</v>
      </c>
      <c r="C301" s="45" t="s">
        <v>717</v>
      </c>
      <c r="D301" s="45" t="s">
        <v>2643</v>
      </c>
      <c r="E301" s="45"/>
      <c r="F301" s="45"/>
      <c r="G301" s="45" t="s">
        <v>589</v>
      </c>
      <c r="H301" s="45" t="s">
        <v>590</v>
      </c>
      <c r="I301" s="45"/>
      <c r="M301" s="19" t="str">
        <f t="shared" si="4"/>
        <v xml:space="preserve">  &lt;concept code='1706121' codeSystem='1.2.40.0.34.5.156' displayName='VIGABATRIN' level='1' type='L' concept_beschreibung='Medikation_AGES_Wirkstoffe _20170725' deutsch='' hinweise='' relationships=''/&gt;</v>
      </c>
    </row>
    <row r="302" spans="1:13" ht="12.75" customHeight="1" x14ac:dyDescent="0.2">
      <c r="A302" s="45" t="s">
        <v>18</v>
      </c>
      <c r="B302" s="45">
        <v>1706122</v>
      </c>
      <c r="C302" s="45" t="s">
        <v>718</v>
      </c>
      <c r="D302" s="45" t="s">
        <v>2644</v>
      </c>
      <c r="E302" s="45"/>
      <c r="F302" s="45"/>
      <c r="G302" s="45" t="s">
        <v>589</v>
      </c>
      <c r="H302" s="45" t="s">
        <v>590</v>
      </c>
      <c r="I302" s="45"/>
      <c r="M302" s="19" t="str">
        <f t="shared" si="4"/>
        <v xml:space="preserve">  &lt;concept code='1706122' codeSystem='1.2.40.0.34.5.156' displayName='VINFLUNIN' level='1' type='L' concept_beschreibung='Medikation_AGES_Wirkstoffe _20170725' deutsch='' hinweise='' relationships=''/&gt;</v>
      </c>
    </row>
    <row r="303" spans="1:13" ht="12.75" customHeight="1" x14ac:dyDescent="0.2">
      <c r="A303" s="45" t="s">
        <v>18</v>
      </c>
      <c r="B303" s="45">
        <v>1706135</v>
      </c>
      <c r="C303" s="45" t="s">
        <v>719</v>
      </c>
      <c r="D303" s="45" t="s">
        <v>2645</v>
      </c>
      <c r="E303" s="45"/>
      <c r="F303" s="45"/>
      <c r="G303" s="45" t="s">
        <v>589</v>
      </c>
      <c r="H303" s="45" t="s">
        <v>590</v>
      </c>
      <c r="I303" s="45"/>
      <c r="M303" s="19" t="str">
        <f t="shared" si="4"/>
        <v xml:space="preserve">  &lt;concept code='1706135' codeSystem='1.2.40.0.34.5.156' displayName='KALIUM 4-AMINOBENZOAT' level='1' type='L' concept_beschreibung='Medikation_AGES_Wirkstoffe _20170725' deutsch='' hinweise='' relationships=''/&gt;</v>
      </c>
    </row>
    <row r="304" spans="1:13" ht="12.75" customHeight="1" x14ac:dyDescent="0.2">
      <c r="A304" s="45" t="s">
        <v>18</v>
      </c>
      <c r="B304" s="45">
        <v>1706142</v>
      </c>
      <c r="C304" s="45" t="s">
        <v>720</v>
      </c>
      <c r="D304" s="45" t="s">
        <v>2646</v>
      </c>
      <c r="E304" s="45"/>
      <c r="F304" s="45"/>
      <c r="G304" s="45" t="s">
        <v>589</v>
      </c>
      <c r="H304" s="45" t="s">
        <v>590</v>
      </c>
      <c r="I304" s="45"/>
      <c r="M304" s="19" t="str">
        <f t="shared" si="4"/>
        <v xml:space="preserve">  &lt;concept code='1706142' codeSystem='1.2.40.0.34.5.156' displayName='DIHYDROERGOCRYPTIN METHANSULFONAT' level='1' type='L' concept_beschreibung='Medikation_AGES_Wirkstoffe _20170725' deutsch='' hinweise='' relationships=''/&gt;</v>
      </c>
    </row>
    <row r="305" spans="1:13" ht="12.75" customHeight="1" x14ac:dyDescent="0.2">
      <c r="A305" s="45" t="s">
        <v>18</v>
      </c>
      <c r="B305" s="45">
        <v>1706151</v>
      </c>
      <c r="C305" s="45" t="s">
        <v>721</v>
      </c>
      <c r="D305" s="45" t="s">
        <v>2647</v>
      </c>
      <c r="E305" s="45"/>
      <c r="F305" s="45"/>
      <c r="G305" s="45" t="s">
        <v>589</v>
      </c>
      <c r="H305" s="45" t="s">
        <v>590</v>
      </c>
      <c r="I305" s="45"/>
      <c r="M305" s="19" t="str">
        <f t="shared" si="4"/>
        <v xml:space="preserve">  &lt;concept code='1706151' codeSystem='1.2.40.0.34.5.156' displayName='DIMETHYLFUMARAT' level='1' type='L' concept_beschreibung='Medikation_AGES_Wirkstoffe _20170725' deutsch='' hinweise='' relationships=''/&gt;</v>
      </c>
    </row>
    <row r="306" spans="1:13" ht="12.75" customHeight="1" x14ac:dyDescent="0.2">
      <c r="A306" s="45" t="s">
        <v>18</v>
      </c>
      <c r="B306" s="45">
        <v>1706161</v>
      </c>
      <c r="C306" s="45" t="s">
        <v>722</v>
      </c>
      <c r="D306" s="45" t="s">
        <v>2648</v>
      </c>
      <c r="E306" s="45"/>
      <c r="F306" s="45"/>
      <c r="G306" s="45" t="s">
        <v>589</v>
      </c>
      <c r="H306" s="45" t="s">
        <v>590</v>
      </c>
      <c r="I306" s="45"/>
      <c r="M306" s="19" t="str">
        <f t="shared" si="4"/>
        <v xml:space="preserve">  &lt;concept code='1706161' codeSystem='1.2.40.0.34.5.156' displayName='ABSINTHII HERBA' level='1' type='L' concept_beschreibung='Medikation_AGES_Wirkstoffe _20170725' deutsch='' hinweise='' relationships=''/&gt;</v>
      </c>
    </row>
    <row r="307" spans="1:13" ht="12.75" customHeight="1" x14ac:dyDescent="0.2">
      <c r="A307" s="45" t="s">
        <v>18</v>
      </c>
      <c r="B307" s="45">
        <v>1706167</v>
      </c>
      <c r="C307" s="45" t="s">
        <v>723</v>
      </c>
      <c r="D307" s="45" t="s">
        <v>2649</v>
      </c>
      <c r="E307" s="45"/>
      <c r="F307" s="45"/>
      <c r="G307" s="45" t="s">
        <v>589</v>
      </c>
      <c r="H307" s="45" t="s">
        <v>590</v>
      </c>
      <c r="I307" s="45"/>
      <c r="M307" s="19" t="str">
        <f t="shared" si="4"/>
        <v xml:space="preserve">  &lt;concept code='1706167' codeSystem='1.2.40.0.34.5.156' displayName='ROSMARINI FOLIUM' level='1' type='L' concept_beschreibung='Medikation_AGES_Wirkstoffe _20170725' deutsch='' hinweise='' relationships=''/&gt;</v>
      </c>
    </row>
    <row r="308" spans="1:13" ht="12.75" customHeight="1" x14ac:dyDescent="0.2">
      <c r="A308" s="45" t="s">
        <v>18</v>
      </c>
      <c r="B308" s="45">
        <v>1706169</v>
      </c>
      <c r="C308" s="45" t="s">
        <v>724</v>
      </c>
      <c r="D308" s="45" t="s">
        <v>2650</v>
      </c>
      <c r="E308" s="45"/>
      <c r="F308" s="45"/>
      <c r="G308" s="45" t="s">
        <v>589</v>
      </c>
      <c r="H308" s="45" t="s">
        <v>590</v>
      </c>
      <c r="I308" s="45"/>
      <c r="M308" s="19" t="str">
        <f t="shared" si="4"/>
        <v xml:space="preserve">  &lt;concept code='1706169' codeSystem='1.2.40.0.34.5.156' displayName='SELENDISULFID' level='1' type='L' concept_beschreibung='Medikation_AGES_Wirkstoffe _20170725' deutsch='' hinweise='' relationships=''/&gt;</v>
      </c>
    </row>
    <row r="309" spans="1:13" ht="12.75" customHeight="1" x14ac:dyDescent="0.2">
      <c r="A309" s="45" t="s">
        <v>18</v>
      </c>
      <c r="B309" s="45">
        <v>1706173</v>
      </c>
      <c r="C309" s="45" t="s">
        <v>725</v>
      </c>
      <c r="D309" s="45" t="s">
        <v>2651</v>
      </c>
      <c r="E309" s="45"/>
      <c r="F309" s="45"/>
      <c r="G309" s="45" t="s">
        <v>589</v>
      </c>
      <c r="H309" s="45" t="s">
        <v>590</v>
      </c>
      <c r="I309" s="45"/>
      <c r="M309" s="19" t="str">
        <f t="shared" si="4"/>
        <v xml:space="preserve">  &lt;concept code='1706173' codeSystem='1.2.40.0.34.5.156' displayName='ONONIDIS RADIX' level='1' type='L' concept_beschreibung='Medikation_AGES_Wirkstoffe _20170725' deutsch='' hinweise='' relationships=''/&gt;</v>
      </c>
    </row>
    <row r="310" spans="1:13" ht="12.75" customHeight="1" x14ac:dyDescent="0.2">
      <c r="A310" s="45" t="s">
        <v>18</v>
      </c>
      <c r="B310" s="45">
        <v>1706178</v>
      </c>
      <c r="C310" s="45" t="s">
        <v>726</v>
      </c>
      <c r="D310" s="45" t="s">
        <v>2652</v>
      </c>
      <c r="E310" s="45"/>
      <c r="F310" s="45"/>
      <c r="G310" s="45" t="s">
        <v>589</v>
      </c>
      <c r="H310" s="45" t="s">
        <v>590</v>
      </c>
      <c r="I310" s="45"/>
      <c r="M310" s="19" t="str">
        <f t="shared" si="4"/>
        <v xml:space="preserve">  &lt;concept code='1706178' codeSystem='1.2.40.0.34.5.156' displayName='NATRIUM FUSIDAT' level='1' type='L' concept_beschreibung='Medikation_AGES_Wirkstoffe _20170725' deutsch='' hinweise='' relationships=''/&gt;</v>
      </c>
    </row>
    <row r="311" spans="1:13" ht="12.75" customHeight="1" x14ac:dyDescent="0.2">
      <c r="A311" s="45" t="s">
        <v>18</v>
      </c>
      <c r="B311" s="45">
        <v>1706182</v>
      </c>
      <c r="C311" s="45" t="s">
        <v>727</v>
      </c>
      <c r="D311" s="45" t="s">
        <v>2653</v>
      </c>
      <c r="E311" s="45"/>
      <c r="F311" s="45"/>
      <c r="G311" s="45" t="s">
        <v>589</v>
      </c>
      <c r="H311" s="45" t="s">
        <v>590</v>
      </c>
      <c r="I311" s="45"/>
      <c r="M311" s="19" t="str">
        <f t="shared" si="4"/>
        <v xml:space="preserve">  &lt;concept code='1706182' codeSystem='1.2.40.0.34.5.156' displayName='NATRIUMHYDROGENCARBONAT' level='1' type='L' concept_beschreibung='Medikation_AGES_Wirkstoffe _20170725' deutsch='' hinweise='' relationships=''/&gt;</v>
      </c>
    </row>
    <row r="312" spans="1:13" ht="12.75" customHeight="1" x14ac:dyDescent="0.2">
      <c r="A312" s="45" t="s">
        <v>18</v>
      </c>
      <c r="B312" s="45">
        <v>1706185</v>
      </c>
      <c r="C312" s="45" t="s">
        <v>728</v>
      </c>
      <c r="D312" s="45" t="s">
        <v>2654</v>
      </c>
      <c r="E312" s="45"/>
      <c r="F312" s="45"/>
      <c r="G312" s="45" t="s">
        <v>589</v>
      </c>
      <c r="H312" s="45" t="s">
        <v>590</v>
      </c>
      <c r="I312" s="45"/>
      <c r="M312" s="19" t="str">
        <f t="shared" si="4"/>
        <v xml:space="preserve">  &lt;concept code='1706185' codeSystem='1.2.40.0.34.5.156' displayName='XIPAMID' level='1' type='L' concept_beschreibung='Medikation_AGES_Wirkstoffe _20170725' deutsch='' hinweise='' relationships=''/&gt;</v>
      </c>
    </row>
    <row r="313" spans="1:13" ht="12.75" customHeight="1" x14ac:dyDescent="0.2">
      <c r="A313" s="45" t="s">
        <v>18</v>
      </c>
      <c r="B313" s="45">
        <v>1706196</v>
      </c>
      <c r="C313" s="45" t="s">
        <v>729</v>
      </c>
      <c r="D313" s="45" t="s">
        <v>2655</v>
      </c>
      <c r="E313" s="45"/>
      <c r="F313" s="45"/>
      <c r="G313" s="45" t="s">
        <v>589</v>
      </c>
      <c r="H313" s="45" t="s">
        <v>590</v>
      </c>
      <c r="I313" s="45"/>
      <c r="M313" s="19" t="str">
        <f t="shared" si="4"/>
        <v xml:space="preserve">  &lt;concept code='1706196' codeSystem='1.2.40.0.34.5.156' displayName='KALIUM HYDROGENASPARTAT' level='1' type='L' concept_beschreibung='Medikation_AGES_Wirkstoffe _20170725' deutsch='' hinweise='' relationships=''/&gt;</v>
      </c>
    </row>
    <row r="314" spans="1:13" ht="12.75" customHeight="1" x14ac:dyDescent="0.2">
      <c r="A314" s="45" t="s">
        <v>18</v>
      </c>
      <c r="B314" s="45">
        <v>1706200</v>
      </c>
      <c r="C314" s="45" t="s">
        <v>730</v>
      </c>
      <c r="D314" s="45" t="s">
        <v>2656</v>
      </c>
      <c r="E314" s="45"/>
      <c r="F314" s="45"/>
      <c r="G314" s="45" t="s">
        <v>589</v>
      </c>
      <c r="H314" s="45" t="s">
        <v>590</v>
      </c>
      <c r="I314" s="45"/>
      <c r="M314" s="19" t="str">
        <f t="shared" si="4"/>
        <v xml:space="preserve">  &lt;concept code='1706200' codeSystem='1.2.40.0.34.5.156' displayName='SALIZYLSÄUREPHENYLESTER' level='1' type='L' concept_beschreibung='Medikation_AGES_Wirkstoffe _20170725' deutsch='' hinweise='' relationships=''/&gt;</v>
      </c>
    </row>
    <row r="315" spans="1:13" ht="12.75" customHeight="1" x14ac:dyDescent="0.2">
      <c r="A315" s="45" t="s">
        <v>18</v>
      </c>
      <c r="B315" s="45">
        <v>1706210</v>
      </c>
      <c r="C315" s="45" t="s">
        <v>731</v>
      </c>
      <c r="D315" s="45" t="s">
        <v>2657</v>
      </c>
      <c r="E315" s="45"/>
      <c r="F315" s="45"/>
      <c r="G315" s="45" t="s">
        <v>589</v>
      </c>
      <c r="H315" s="45" t="s">
        <v>590</v>
      </c>
      <c r="I315" s="45"/>
      <c r="M315" s="19" t="str">
        <f t="shared" si="4"/>
        <v xml:space="preserve">  &lt;concept code='1706210' codeSystem='1.2.40.0.34.5.156' displayName='PHYSOSTIGMINSALICYLAT' level='1' type='L' concept_beschreibung='Medikation_AGES_Wirkstoffe _20170725' deutsch='' hinweise='' relationships=''/&gt;</v>
      </c>
    </row>
    <row r="316" spans="1:13" ht="12.75" customHeight="1" x14ac:dyDescent="0.2">
      <c r="A316" s="45" t="s">
        <v>18</v>
      </c>
      <c r="B316" s="45">
        <v>1706212</v>
      </c>
      <c r="C316" s="45" t="s">
        <v>732</v>
      </c>
      <c r="D316" s="45" t="s">
        <v>2658</v>
      </c>
      <c r="E316" s="45"/>
      <c r="F316" s="45"/>
      <c r="G316" s="45" t="s">
        <v>589</v>
      </c>
      <c r="H316" s="45" t="s">
        <v>590</v>
      </c>
      <c r="I316" s="45"/>
      <c r="M316" s="19" t="str">
        <f t="shared" si="4"/>
        <v xml:space="preserve">  &lt;concept code='1706212' codeSystem='1.2.40.0.34.5.156' displayName='PINI SILVESTRIS AETHEROLEUM' level='1' type='L' concept_beschreibung='Medikation_AGES_Wirkstoffe _20170725' deutsch='' hinweise='' relationships=''/&gt;</v>
      </c>
    </row>
    <row r="317" spans="1:13" ht="12.75" customHeight="1" x14ac:dyDescent="0.2">
      <c r="A317" s="45" t="s">
        <v>18</v>
      </c>
      <c r="B317" s="45">
        <v>1706227</v>
      </c>
      <c r="C317" s="45" t="s">
        <v>733</v>
      </c>
      <c r="D317" s="45" t="s">
        <v>2659</v>
      </c>
      <c r="E317" s="45"/>
      <c r="F317" s="45"/>
      <c r="G317" s="45" t="s">
        <v>589</v>
      </c>
      <c r="H317" s="45" t="s">
        <v>590</v>
      </c>
      <c r="I317" s="45"/>
      <c r="M317" s="19" t="str">
        <f t="shared" si="4"/>
        <v xml:space="preserve">  &lt;concept code='1706227' codeSystem='1.2.40.0.34.5.156' displayName='DANAPAROID' level='1' type='L' concept_beschreibung='Medikation_AGES_Wirkstoffe _20170725' deutsch='' hinweise='' relationships=''/&gt;</v>
      </c>
    </row>
    <row r="318" spans="1:13" ht="12.75" customHeight="1" x14ac:dyDescent="0.2">
      <c r="A318" s="45" t="s">
        <v>18</v>
      </c>
      <c r="B318" s="45">
        <v>1706241</v>
      </c>
      <c r="C318" s="45" t="s">
        <v>734</v>
      </c>
      <c r="D318" s="45" t="s">
        <v>2660</v>
      </c>
      <c r="E318" s="45"/>
      <c r="F318" s="45"/>
      <c r="G318" s="45" t="s">
        <v>589</v>
      </c>
      <c r="H318" s="45" t="s">
        <v>590</v>
      </c>
      <c r="I318" s="45"/>
      <c r="M318" s="19" t="str">
        <f t="shared" si="4"/>
        <v xml:space="preserve">  &lt;concept code='1706241' codeSystem='1.2.40.0.34.5.156' displayName='DIETHYLAMINSALICYLAT' level='1' type='L' concept_beschreibung='Medikation_AGES_Wirkstoffe _20170725' deutsch='' hinweise='' relationships=''/&gt;</v>
      </c>
    </row>
    <row r="319" spans="1:13" ht="12.75" customHeight="1" x14ac:dyDescent="0.2">
      <c r="A319" s="45" t="s">
        <v>18</v>
      </c>
      <c r="B319" s="45">
        <v>1706248</v>
      </c>
      <c r="C319" s="45" t="s">
        <v>735</v>
      </c>
      <c r="D319" s="45" t="s">
        <v>2661</v>
      </c>
      <c r="E319" s="45"/>
      <c r="F319" s="45"/>
      <c r="G319" s="45" t="s">
        <v>589</v>
      </c>
      <c r="H319" s="45" t="s">
        <v>590</v>
      </c>
      <c r="I319" s="45"/>
      <c r="M319" s="19" t="str">
        <f t="shared" si="4"/>
        <v xml:space="preserve">  &lt;concept code='1706248' codeSystem='1.2.40.0.34.5.156' displayName='OMEGA-3-SÄURENETHYLESTER' level='1' type='L' concept_beschreibung='Medikation_AGES_Wirkstoffe _20170725' deutsch='' hinweise='' relationships=''/&gt;</v>
      </c>
    </row>
    <row r="320" spans="1:13" ht="12.75" customHeight="1" x14ac:dyDescent="0.2">
      <c r="A320" s="45" t="s">
        <v>18</v>
      </c>
      <c r="B320" s="45">
        <v>1706253</v>
      </c>
      <c r="C320" s="45" t="s">
        <v>736</v>
      </c>
      <c r="D320" s="45" t="s">
        <v>2662</v>
      </c>
      <c r="E320" s="45"/>
      <c r="F320" s="45"/>
      <c r="G320" s="45" t="s">
        <v>589</v>
      </c>
      <c r="H320" s="45" t="s">
        <v>590</v>
      </c>
      <c r="I320" s="45"/>
      <c r="M320" s="19" t="str">
        <f t="shared" si="4"/>
        <v xml:space="preserve">  &lt;concept code='1706253' codeSystem='1.2.40.0.34.5.156' displayName='OMEGA-3-SÄUREN-TRIGLYCERIDE' level='1' type='L' concept_beschreibung='Medikation_AGES_Wirkstoffe _20170725' deutsch='' hinweise='' relationships=''/&gt;</v>
      </c>
    </row>
    <row r="321" spans="1:13" ht="12.75" customHeight="1" x14ac:dyDescent="0.2">
      <c r="A321" s="45" t="s">
        <v>18</v>
      </c>
      <c r="B321" s="45">
        <v>1706262</v>
      </c>
      <c r="C321" s="45" t="s">
        <v>737</v>
      </c>
      <c r="D321" s="45" t="s">
        <v>2663</v>
      </c>
      <c r="E321" s="45"/>
      <c r="F321" s="45"/>
      <c r="G321" s="45" t="s">
        <v>589</v>
      </c>
      <c r="H321" s="45" t="s">
        <v>590</v>
      </c>
      <c r="I321" s="45"/>
      <c r="M321" s="19" t="str">
        <f t="shared" si="4"/>
        <v xml:space="preserve">  &lt;concept code='1706262' codeSystem='1.2.40.0.34.5.156' displayName='FLUVOXAMIN HYDROGENMALEAT' level='1' type='L' concept_beschreibung='Medikation_AGES_Wirkstoffe _20170725' deutsch='' hinweise='' relationships=''/&gt;</v>
      </c>
    </row>
    <row r="322" spans="1:13" ht="12.75" customHeight="1" x14ac:dyDescent="0.2">
      <c r="A322" s="45" t="s">
        <v>18</v>
      </c>
      <c r="B322" s="45">
        <v>1706266</v>
      </c>
      <c r="C322" s="45" t="s">
        <v>738</v>
      </c>
      <c r="D322" s="45" t="s">
        <v>2664</v>
      </c>
      <c r="E322" s="45"/>
      <c r="F322" s="45"/>
      <c r="G322" s="45" t="s">
        <v>589</v>
      </c>
      <c r="H322" s="45" t="s">
        <v>590</v>
      </c>
      <c r="I322" s="45"/>
      <c r="M322" s="19" t="str">
        <f t="shared" si="4"/>
        <v xml:space="preserve">  &lt;concept code='1706266' codeSystem='1.2.40.0.34.5.156' displayName='CALCIUMHYDROGENPHOSPHAT' level='1' type='L' concept_beschreibung='Medikation_AGES_Wirkstoffe _20170725' deutsch='' hinweise='' relationships=''/&gt;</v>
      </c>
    </row>
    <row r="323" spans="1:13" ht="12.75" customHeight="1" x14ac:dyDescent="0.2">
      <c r="A323" s="45" t="s">
        <v>18</v>
      </c>
      <c r="B323" s="45">
        <v>1706274</v>
      </c>
      <c r="C323" s="45" t="s">
        <v>739</v>
      </c>
      <c r="D323" s="45" t="s">
        <v>2665</v>
      </c>
      <c r="E323" s="45"/>
      <c r="F323" s="45"/>
      <c r="G323" s="45" t="s">
        <v>589</v>
      </c>
      <c r="H323" s="45" t="s">
        <v>590</v>
      </c>
      <c r="I323" s="45"/>
      <c r="M323" s="19" t="str">
        <f t="shared" si="4"/>
        <v xml:space="preserve">  &lt;concept code='1706274' codeSystem='1.2.40.0.34.5.156' displayName='PECTINUM' level='1' type='L' concept_beschreibung='Medikation_AGES_Wirkstoffe _20170725' deutsch='' hinweise='' relationships=''/&gt;</v>
      </c>
    </row>
    <row r="324" spans="1:13" ht="12.75" customHeight="1" x14ac:dyDescent="0.2">
      <c r="A324" s="45" t="s">
        <v>18</v>
      </c>
      <c r="B324" s="45">
        <v>1706275</v>
      </c>
      <c r="C324" s="45" t="s">
        <v>740</v>
      </c>
      <c r="D324" s="45" t="s">
        <v>2666</v>
      </c>
      <c r="E324" s="45"/>
      <c r="F324" s="45"/>
      <c r="G324" s="45" t="s">
        <v>589</v>
      </c>
      <c r="H324" s="45" t="s">
        <v>590</v>
      </c>
      <c r="I324" s="45"/>
      <c r="M324" s="19" t="str">
        <f t="shared" si="4"/>
        <v xml:space="preserve">  &lt;concept code='1706275' codeSystem='1.2.40.0.34.5.156' displayName='PANKREAS(EXTRAKT)' level='1' type='L' concept_beschreibung='Medikation_AGES_Wirkstoffe _20170725' deutsch='' hinweise='' relationships=''/&gt;</v>
      </c>
    </row>
    <row r="325" spans="1:13" ht="12.75" customHeight="1" x14ac:dyDescent="0.2">
      <c r="A325" s="45" t="s">
        <v>18</v>
      </c>
      <c r="B325" s="45">
        <v>1706277</v>
      </c>
      <c r="C325" s="45" t="s">
        <v>741</v>
      </c>
      <c r="D325" s="45" t="s">
        <v>2667</v>
      </c>
      <c r="E325" s="45"/>
      <c r="F325" s="45"/>
      <c r="G325" s="45" t="s">
        <v>589</v>
      </c>
      <c r="H325" s="45" t="s">
        <v>590</v>
      </c>
      <c r="I325" s="45"/>
      <c r="M325" s="19" t="str">
        <f t="shared" si="4"/>
        <v xml:space="preserve">  &lt;concept code='1706277' codeSystem='1.2.40.0.34.5.156' displayName='PANTHENOL' level='1' type='L' concept_beschreibung='Medikation_AGES_Wirkstoffe _20170725' deutsch='' hinweise='' relationships=''/&gt;</v>
      </c>
    </row>
    <row r="326" spans="1:13" ht="12.75" customHeight="1" x14ac:dyDescent="0.2">
      <c r="A326" s="45" t="s">
        <v>18</v>
      </c>
      <c r="B326" s="45">
        <v>1706278</v>
      </c>
      <c r="C326" s="45" t="s">
        <v>742</v>
      </c>
      <c r="D326" s="45" t="s">
        <v>2668</v>
      </c>
      <c r="E326" s="45"/>
      <c r="F326" s="45"/>
      <c r="G326" s="45" t="s">
        <v>589</v>
      </c>
      <c r="H326" s="45" t="s">
        <v>590</v>
      </c>
      <c r="I326" s="45"/>
      <c r="M326" s="19" t="str">
        <f t="shared" si="4"/>
        <v xml:space="preserve">  &lt;concept code='1706278' codeSystem='1.2.40.0.34.5.156' displayName='PAPAYOTIN' level='1' type='L' concept_beschreibung='Medikation_AGES_Wirkstoffe _20170725' deutsch='' hinweise='' relationships=''/&gt;</v>
      </c>
    </row>
    <row r="327" spans="1:13" ht="12.75" customHeight="1" x14ac:dyDescent="0.2">
      <c r="A327" s="45" t="s">
        <v>18</v>
      </c>
      <c r="B327" s="45">
        <v>1706283</v>
      </c>
      <c r="C327" s="45" t="s">
        <v>743</v>
      </c>
      <c r="D327" s="45" t="s">
        <v>2669</v>
      </c>
      <c r="E327" s="45"/>
      <c r="F327" s="45"/>
      <c r="G327" s="45" t="s">
        <v>589</v>
      </c>
      <c r="H327" s="45" t="s">
        <v>590</v>
      </c>
      <c r="I327" s="45"/>
      <c r="M327" s="19" t="str">
        <f t="shared" si="4"/>
        <v xml:space="preserve">  &lt;concept code='1706283' codeSystem='1.2.40.0.34.5.156' displayName='DIHYDROERGOCORNIN METHANSULFONAT' level='1' type='L' concept_beschreibung='Medikation_AGES_Wirkstoffe _20170725' deutsch='' hinweise='' relationships=''/&gt;</v>
      </c>
    </row>
    <row r="328" spans="1:13" ht="12.75" customHeight="1" x14ac:dyDescent="0.2">
      <c r="A328" s="45" t="s">
        <v>18</v>
      </c>
      <c r="B328" s="45">
        <v>1706291</v>
      </c>
      <c r="C328" s="45" t="s">
        <v>744</v>
      </c>
      <c r="D328" s="45" t="s">
        <v>2670</v>
      </c>
      <c r="E328" s="45"/>
      <c r="F328" s="45"/>
      <c r="G328" s="45" t="s">
        <v>589</v>
      </c>
      <c r="H328" s="45" t="s">
        <v>590</v>
      </c>
      <c r="I328" s="45"/>
      <c r="M328" s="19" t="str">
        <f t="shared" si="4"/>
        <v xml:space="preserve">  &lt;concept code='1706291' codeSystem='1.2.40.0.34.5.156' displayName='CODEINPHOSPHAT' level='1' type='L' concept_beschreibung='Medikation_AGES_Wirkstoffe _20170725' deutsch='' hinweise='' relationships=''/&gt;</v>
      </c>
    </row>
    <row r="329" spans="1:13" ht="12.75" customHeight="1" x14ac:dyDescent="0.2">
      <c r="A329" s="45" t="s">
        <v>18</v>
      </c>
      <c r="B329" s="45">
        <v>1706293</v>
      </c>
      <c r="C329" s="45" t="s">
        <v>745</v>
      </c>
      <c r="D329" s="45" t="s">
        <v>2671</v>
      </c>
      <c r="E329" s="45"/>
      <c r="F329" s="45"/>
      <c r="G329" s="45" t="s">
        <v>589</v>
      </c>
      <c r="H329" s="45" t="s">
        <v>590</v>
      </c>
      <c r="I329" s="45"/>
      <c r="M329" s="19" t="str">
        <f t="shared" si="4"/>
        <v xml:space="preserve">  &lt;concept code='1706293' codeSystem='1.2.40.0.34.5.156' displayName='KOLLAGENASE' level='1' type='L' concept_beschreibung='Medikation_AGES_Wirkstoffe _20170725' deutsch='' hinweise='' relationships=''/&gt;</v>
      </c>
    </row>
    <row r="330" spans="1:13" ht="12.75" customHeight="1" x14ac:dyDescent="0.2">
      <c r="A330" s="45" t="s">
        <v>18</v>
      </c>
      <c r="B330" s="45">
        <v>1706294</v>
      </c>
      <c r="C330" s="45" t="s">
        <v>746</v>
      </c>
      <c r="D330" s="45" t="s">
        <v>2672</v>
      </c>
      <c r="E330" s="45"/>
      <c r="F330" s="45"/>
      <c r="G330" s="45" t="s">
        <v>589</v>
      </c>
      <c r="H330" s="45" t="s">
        <v>590</v>
      </c>
      <c r="I330" s="45"/>
      <c r="M330" s="19" t="str">
        <f t="shared" si="4"/>
        <v xml:space="preserve">  &lt;concept code='1706294' codeSystem='1.2.40.0.34.5.156' displayName='KUPFERDICHLORID' level='1' type='L' concept_beschreibung='Medikation_AGES_Wirkstoffe _20170725' deutsch='' hinweise='' relationships=''/&gt;</v>
      </c>
    </row>
    <row r="331" spans="1:13" ht="12.75" customHeight="1" x14ac:dyDescent="0.2">
      <c r="A331" s="45" t="s">
        <v>18</v>
      </c>
      <c r="B331" s="45">
        <v>1706300</v>
      </c>
      <c r="C331" s="45" t="s">
        <v>747</v>
      </c>
      <c r="D331" s="45" t="s">
        <v>2673</v>
      </c>
      <c r="E331" s="45"/>
      <c r="F331" s="45"/>
      <c r="G331" s="45" t="s">
        <v>589</v>
      </c>
      <c r="H331" s="45" t="s">
        <v>590</v>
      </c>
      <c r="I331" s="45"/>
      <c r="M331" s="19" t="str">
        <f t="shared" si="4"/>
        <v xml:space="preserve">  &lt;concept code='1706300' codeSystem='1.2.40.0.34.5.156' displayName='FRANGULAE CORTEX' level='1' type='L' concept_beschreibung='Medikation_AGES_Wirkstoffe _20170725' deutsch='' hinweise='' relationships=''/&gt;</v>
      </c>
    </row>
    <row r="332" spans="1:13" ht="12.75" customHeight="1" x14ac:dyDescent="0.2">
      <c r="A332" s="45" t="s">
        <v>18</v>
      </c>
      <c r="B332" s="45">
        <v>1706306</v>
      </c>
      <c r="C332" s="45" t="s">
        <v>748</v>
      </c>
      <c r="D332" s="45" t="s">
        <v>2674</v>
      </c>
      <c r="E332" s="45"/>
      <c r="F332" s="45"/>
      <c r="G332" s="45" t="s">
        <v>589</v>
      </c>
      <c r="H332" s="45" t="s">
        <v>590</v>
      </c>
      <c r="I332" s="45"/>
      <c r="M332" s="19" t="str">
        <f t="shared" si="4"/>
        <v xml:space="preserve">  &lt;concept code='1706306' codeSystem='1.2.40.0.34.5.156' displayName='KALIUMDIHYDROGENPHOSPHAT' level='1' type='L' concept_beschreibung='Medikation_AGES_Wirkstoffe _20170725' deutsch='' hinweise='' relationships=''/&gt;</v>
      </c>
    </row>
    <row r="333" spans="1:13" ht="12.75" customHeight="1" x14ac:dyDescent="0.2">
      <c r="A333" s="45" t="s">
        <v>18</v>
      </c>
      <c r="B333" s="45">
        <v>1706309</v>
      </c>
      <c r="C333" s="45" t="s">
        <v>749</v>
      </c>
      <c r="D333" s="45" t="s">
        <v>2675</v>
      </c>
      <c r="E333" s="45"/>
      <c r="F333" s="45"/>
      <c r="G333" s="45" t="s">
        <v>589</v>
      </c>
      <c r="H333" s="45" t="s">
        <v>590</v>
      </c>
      <c r="I333" s="45"/>
      <c r="M333" s="19" t="str">
        <f t="shared" si="4"/>
        <v xml:space="preserve">  &lt;concept code='1706309' codeSystem='1.2.40.0.34.5.156' displayName='PLANTAGINIS OVATAE SEMEN' level='1' type='L' concept_beschreibung='Medikation_AGES_Wirkstoffe _20170725' deutsch='' hinweise='' relationships=''/&gt;</v>
      </c>
    </row>
    <row r="334" spans="1:13" ht="12.75" customHeight="1" x14ac:dyDescent="0.2">
      <c r="A334" s="45" t="s">
        <v>18</v>
      </c>
      <c r="B334" s="45">
        <v>1706310</v>
      </c>
      <c r="C334" s="45" t="s">
        <v>750</v>
      </c>
      <c r="D334" s="45" t="s">
        <v>2676</v>
      </c>
      <c r="E334" s="45"/>
      <c r="F334" s="45"/>
      <c r="G334" s="45" t="s">
        <v>589</v>
      </c>
      <c r="H334" s="45" t="s">
        <v>590</v>
      </c>
      <c r="I334" s="45"/>
      <c r="M334" s="19" t="str">
        <f t="shared" si="4"/>
        <v xml:space="preserve">  &lt;concept code='1706310' codeSystem='1.2.40.0.34.5.156' displayName='JOSAMYCIN' level='1' type='L' concept_beschreibung='Medikation_AGES_Wirkstoffe _20170725' deutsch='' hinweise='' relationships=''/&gt;</v>
      </c>
    </row>
    <row r="335" spans="1:13" ht="12.75" customHeight="1" x14ac:dyDescent="0.2">
      <c r="A335" s="45" t="s">
        <v>18</v>
      </c>
      <c r="B335" s="45">
        <v>1706312</v>
      </c>
      <c r="C335" s="45" t="s">
        <v>751</v>
      </c>
      <c r="D335" s="45" t="s">
        <v>2677</v>
      </c>
      <c r="E335" s="45"/>
      <c r="F335" s="45"/>
      <c r="G335" s="45" t="s">
        <v>589</v>
      </c>
      <c r="H335" s="45" t="s">
        <v>590</v>
      </c>
      <c r="I335" s="45"/>
      <c r="M335" s="19" t="str">
        <f t="shared" si="4"/>
        <v xml:space="preserve">  &lt;concept code='1706312' codeSystem='1.2.40.0.34.5.156' displayName='KALIUMHYDROGENCARBONAT' level='1' type='L' concept_beschreibung='Medikation_AGES_Wirkstoffe _20170725' deutsch='' hinweise='' relationships=''/&gt;</v>
      </c>
    </row>
    <row r="336" spans="1:13" ht="12.75" customHeight="1" x14ac:dyDescent="0.2">
      <c r="A336" s="45" t="s">
        <v>18</v>
      </c>
      <c r="B336" s="45">
        <v>1706326</v>
      </c>
      <c r="C336" s="45" t="s">
        <v>752</v>
      </c>
      <c r="D336" s="45" t="s">
        <v>2678</v>
      </c>
      <c r="E336" s="45"/>
      <c r="F336" s="45"/>
      <c r="G336" s="45" t="s">
        <v>589</v>
      </c>
      <c r="H336" s="45" t="s">
        <v>590</v>
      </c>
      <c r="I336" s="45"/>
      <c r="M336" s="19" t="str">
        <f t="shared" ref="M336:M399" si="5">CONCATENATE("  &lt;concept code='",B336,"' codeSystem='",$H336,"' displayName='",C336,"' level='",LEFT(A336,SEARCH("-",A336)-1),"' type='",TRIM(RIGHT(A336,LEN(A336)-SEARCH("-",A336))),"' concept_beschreibung='",G336,"' deutsch='",E336,"' hinweise='",F336,"' relationships='",I336,"'/&gt;")</f>
        <v xml:space="preserve">  &lt;concept code='1706326' codeSystem='1.2.40.0.34.5.156' displayName='LIQUIRITIAE RADIX' level='1' type='L' concept_beschreibung='Medikation_AGES_Wirkstoffe _20170725' deutsch='' hinweise='' relationships=''/&gt;</v>
      </c>
    </row>
    <row r="337" spans="1:13" ht="12.75" customHeight="1" x14ac:dyDescent="0.2">
      <c r="A337" s="45" t="s">
        <v>18</v>
      </c>
      <c r="B337" s="45">
        <v>1706327</v>
      </c>
      <c r="C337" s="45" t="s">
        <v>753</v>
      </c>
      <c r="D337" s="45" t="s">
        <v>2679</v>
      </c>
      <c r="E337" s="45"/>
      <c r="F337" s="45"/>
      <c r="G337" s="45" t="s">
        <v>589</v>
      </c>
      <c r="H337" s="45" t="s">
        <v>590</v>
      </c>
      <c r="I337" s="45"/>
      <c r="M337" s="19" t="str">
        <f t="shared" si="5"/>
        <v xml:space="preserve">  &lt;concept code='1706327' codeSystem='1.2.40.0.34.5.156' displayName='LEVISTICI RADIX' level='1' type='L' concept_beschreibung='Medikation_AGES_Wirkstoffe _20170725' deutsch='' hinweise='' relationships=''/&gt;</v>
      </c>
    </row>
    <row r="338" spans="1:13" ht="12.75" customHeight="1" x14ac:dyDescent="0.2">
      <c r="A338" s="45" t="s">
        <v>18</v>
      </c>
      <c r="B338" s="45">
        <v>1706333</v>
      </c>
      <c r="C338" s="45" t="s">
        <v>754</v>
      </c>
      <c r="D338" s="45" t="s">
        <v>2680</v>
      </c>
      <c r="E338" s="45"/>
      <c r="F338" s="45"/>
      <c r="G338" s="45" t="s">
        <v>589</v>
      </c>
      <c r="H338" s="45" t="s">
        <v>590</v>
      </c>
      <c r="I338" s="45"/>
      <c r="M338" s="19" t="str">
        <f t="shared" si="5"/>
        <v xml:space="preserve">  &lt;concept code='1706333' codeSystem='1.2.40.0.34.5.156' displayName='EUCALYPTI AETHEROLEUM' level='1' type='L' concept_beschreibung='Medikation_AGES_Wirkstoffe _20170725' deutsch='' hinweise='' relationships=''/&gt;</v>
      </c>
    </row>
    <row r="339" spans="1:13" ht="12.75" customHeight="1" x14ac:dyDescent="0.2">
      <c r="A339" s="45" t="s">
        <v>18</v>
      </c>
      <c r="B339" s="45">
        <v>1706334</v>
      </c>
      <c r="C339" s="45" t="s">
        <v>755</v>
      </c>
      <c r="D339" s="45" t="s">
        <v>2681</v>
      </c>
      <c r="E339" s="45"/>
      <c r="F339" s="45"/>
      <c r="G339" s="45" t="s">
        <v>589</v>
      </c>
      <c r="H339" s="45" t="s">
        <v>590</v>
      </c>
      <c r="I339" s="45"/>
      <c r="M339" s="19" t="str">
        <f t="shared" si="5"/>
        <v xml:space="preserve">  &lt;concept code='1706334' codeSystem='1.2.40.0.34.5.156' displayName='ALPHA-TOCOPHEROLACETAT' level='1' type='L' concept_beschreibung='Medikation_AGES_Wirkstoffe _20170725' deutsch='' hinweise='' relationships=''/&gt;</v>
      </c>
    </row>
    <row r="340" spans="1:13" ht="12.75" customHeight="1" x14ac:dyDescent="0.2">
      <c r="A340" s="45" t="s">
        <v>18</v>
      </c>
      <c r="B340" s="45">
        <v>1706341</v>
      </c>
      <c r="C340" s="45" t="s">
        <v>756</v>
      </c>
      <c r="D340" s="45" t="s">
        <v>2682</v>
      </c>
      <c r="E340" s="45"/>
      <c r="F340" s="45"/>
      <c r="G340" s="45" t="s">
        <v>589</v>
      </c>
      <c r="H340" s="45" t="s">
        <v>590</v>
      </c>
      <c r="I340" s="45"/>
      <c r="M340" s="19" t="str">
        <f t="shared" si="5"/>
        <v xml:space="preserve">  &lt;concept code='1706341' codeSystem='1.2.40.0.34.5.156' displayName='NICOTINALDEHYD' level='1' type='L' concept_beschreibung='Medikation_AGES_Wirkstoffe _20170725' deutsch='' hinweise='' relationships=''/&gt;</v>
      </c>
    </row>
    <row r="341" spans="1:13" ht="12.75" customHeight="1" x14ac:dyDescent="0.2">
      <c r="A341" s="45" t="s">
        <v>18</v>
      </c>
      <c r="B341" s="45">
        <v>1706345</v>
      </c>
      <c r="C341" s="45" t="s">
        <v>757</v>
      </c>
      <c r="D341" s="45" t="s">
        <v>2683</v>
      </c>
      <c r="E341" s="45"/>
      <c r="F341" s="45"/>
      <c r="G341" s="45" t="s">
        <v>589</v>
      </c>
      <c r="H341" s="45" t="s">
        <v>590</v>
      </c>
      <c r="I341" s="45"/>
      <c r="M341" s="19" t="str">
        <f t="shared" si="5"/>
        <v xml:space="preserve">  &lt;concept code='1706345' codeSystem='1.2.40.0.34.5.156' displayName='NICOTIN' level='1' type='L' concept_beschreibung='Medikation_AGES_Wirkstoffe _20170725' deutsch='' hinweise='' relationships=''/&gt;</v>
      </c>
    </row>
    <row r="342" spans="1:13" ht="12.75" customHeight="1" x14ac:dyDescent="0.2">
      <c r="A342" s="45" t="s">
        <v>18</v>
      </c>
      <c r="B342" s="45">
        <v>1706356</v>
      </c>
      <c r="C342" s="45" t="s">
        <v>758</v>
      </c>
      <c r="D342" s="45" t="s">
        <v>2684</v>
      </c>
      <c r="E342" s="45"/>
      <c r="F342" s="45"/>
      <c r="G342" s="45" t="s">
        <v>589</v>
      </c>
      <c r="H342" s="45" t="s">
        <v>590</v>
      </c>
      <c r="I342" s="45"/>
      <c r="M342" s="19" t="str">
        <f t="shared" si="5"/>
        <v xml:space="preserve">  &lt;concept code='1706356' codeSystem='1.2.40.0.34.5.156' displayName='OLIVAE OLEUM' level='1' type='L' concept_beschreibung='Medikation_AGES_Wirkstoffe _20170725' deutsch='' hinweise='' relationships=''/&gt;</v>
      </c>
    </row>
    <row r="343" spans="1:13" ht="12.75" customHeight="1" x14ac:dyDescent="0.2">
      <c r="A343" s="45" t="s">
        <v>18</v>
      </c>
      <c r="B343" s="45">
        <v>1706357</v>
      </c>
      <c r="C343" s="45" t="s">
        <v>759</v>
      </c>
      <c r="D343" s="45" t="s">
        <v>2685</v>
      </c>
      <c r="E343" s="45"/>
      <c r="F343" s="45"/>
      <c r="G343" s="45" t="s">
        <v>589</v>
      </c>
      <c r="H343" s="45" t="s">
        <v>590</v>
      </c>
      <c r="I343" s="45"/>
      <c r="M343" s="19" t="str">
        <f t="shared" si="5"/>
        <v xml:space="preserve">  &lt;concept code='1706357' codeSystem='1.2.40.0.34.5.156' displayName='ORNITHIN ASPARTAT' level='1' type='L' concept_beschreibung='Medikation_AGES_Wirkstoffe _20170725' deutsch='' hinweise='' relationships=''/&gt;</v>
      </c>
    </row>
    <row r="344" spans="1:13" ht="12.75" customHeight="1" x14ac:dyDescent="0.2">
      <c r="A344" s="45" t="s">
        <v>18</v>
      </c>
      <c r="B344" s="45">
        <v>1706364</v>
      </c>
      <c r="C344" s="45" t="s">
        <v>760</v>
      </c>
      <c r="D344" s="45" t="s">
        <v>2686</v>
      </c>
      <c r="E344" s="45"/>
      <c r="F344" s="45"/>
      <c r="G344" s="45" t="s">
        <v>589</v>
      </c>
      <c r="H344" s="45" t="s">
        <v>590</v>
      </c>
      <c r="I344" s="45"/>
      <c r="M344" s="19" t="str">
        <f t="shared" si="5"/>
        <v xml:space="preserve">  &lt;concept code='1706364' codeSystem='1.2.40.0.34.5.156' displayName='CIMICIFUGAE RHIZOMA (AUSZUG)' level='1' type='L' concept_beschreibung='Medikation_AGES_Wirkstoffe _20170725' deutsch='' hinweise='' relationships=''/&gt;</v>
      </c>
    </row>
    <row r="345" spans="1:13" ht="12.75" customHeight="1" x14ac:dyDescent="0.2">
      <c r="A345" s="45" t="s">
        <v>18</v>
      </c>
      <c r="B345" s="45">
        <v>1706373</v>
      </c>
      <c r="C345" s="45" t="s">
        <v>761</v>
      </c>
      <c r="D345" s="45" t="s">
        <v>2687</v>
      </c>
      <c r="E345" s="45"/>
      <c r="F345" s="45"/>
      <c r="G345" s="45" t="s">
        <v>589</v>
      </c>
      <c r="H345" s="45" t="s">
        <v>590</v>
      </c>
      <c r="I345" s="45"/>
      <c r="M345" s="19" t="str">
        <f t="shared" si="5"/>
        <v xml:space="preserve">  &lt;concept code='1706373' codeSystem='1.2.40.0.34.5.156' displayName='CITRONELLAE AETHEROLEUM' level='1' type='L' concept_beschreibung='Medikation_AGES_Wirkstoffe _20170725' deutsch='' hinweise='' relationships=''/&gt;</v>
      </c>
    </row>
    <row r="346" spans="1:13" ht="12.75" customHeight="1" x14ac:dyDescent="0.2">
      <c r="A346" s="45" t="s">
        <v>18</v>
      </c>
      <c r="B346" s="45">
        <v>1706374</v>
      </c>
      <c r="C346" s="45" t="s">
        <v>762</v>
      </c>
      <c r="D346" s="45" t="s">
        <v>2688</v>
      </c>
      <c r="E346" s="45"/>
      <c r="F346" s="45"/>
      <c r="G346" s="45" t="s">
        <v>589</v>
      </c>
      <c r="H346" s="45" t="s">
        <v>590</v>
      </c>
      <c r="I346" s="45"/>
      <c r="M346" s="19" t="str">
        <f t="shared" si="5"/>
        <v xml:space="preserve">  &lt;concept code='1706374' codeSystem='1.2.40.0.34.5.156' displayName='CARYOPHYLLI AETHEROLEUM' level='1' type='L' concept_beschreibung='Medikation_AGES_Wirkstoffe _20170725' deutsch='' hinweise='' relationships=''/&gt;</v>
      </c>
    </row>
    <row r="347" spans="1:13" ht="12.75" customHeight="1" x14ac:dyDescent="0.2">
      <c r="A347" s="45" t="s">
        <v>18</v>
      </c>
      <c r="B347" s="45">
        <v>1706385</v>
      </c>
      <c r="C347" s="45" t="s">
        <v>763</v>
      </c>
      <c r="D347" s="45" t="s">
        <v>2689</v>
      </c>
      <c r="E347" s="45"/>
      <c r="F347" s="45"/>
      <c r="G347" s="45" t="s">
        <v>589</v>
      </c>
      <c r="H347" s="45" t="s">
        <v>590</v>
      </c>
      <c r="I347" s="45"/>
      <c r="M347" s="19" t="str">
        <f t="shared" si="5"/>
        <v xml:space="preserve">  &lt;concept code='1706385' codeSystem='1.2.40.0.34.5.156' displayName='GENTIANAE RADIX' level='1' type='L' concept_beschreibung='Medikation_AGES_Wirkstoffe _20170725' deutsch='' hinweise='' relationships=''/&gt;</v>
      </c>
    </row>
    <row r="348" spans="1:13" ht="12.75" customHeight="1" x14ac:dyDescent="0.2">
      <c r="A348" s="45" t="s">
        <v>18</v>
      </c>
      <c r="B348" s="45">
        <v>1706402</v>
      </c>
      <c r="C348" s="45" t="s">
        <v>764</v>
      </c>
      <c r="D348" s="45" t="s">
        <v>2690</v>
      </c>
      <c r="E348" s="45"/>
      <c r="F348" s="45"/>
      <c r="G348" s="45" t="s">
        <v>589</v>
      </c>
      <c r="H348" s="45" t="s">
        <v>590</v>
      </c>
      <c r="I348" s="45"/>
      <c r="M348" s="19" t="str">
        <f t="shared" si="5"/>
        <v xml:space="preserve">  &lt;concept code='1706402' codeSystem='1.2.40.0.34.5.156' displayName='CLEVIDIPIN BUTYRAT' level='1' type='L' concept_beschreibung='Medikation_AGES_Wirkstoffe _20170725' deutsch='' hinweise='' relationships=''/&gt;</v>
      </c>
    </row>
    <row r="349" spans="1:13" ht="12.75" customHeight="1" x14ac:dyDescent="0.2">
      <c r="A349" s="45" t="s">
        <v>18</v>
      </c>
      <c r="B349" s="45">
        <v>1706408</v>
      </c>
      <c r="C349" s="45" t="s">
        <v>765</v>
      </c>
      <c r="D349" s="45" t="s">
        <v>2691</v>
      </c>
      <c r="E349" s="45"/>
      <c r="F349" s="45"/>
      <c r="G349" s="45" t="s">
        <v>589</v>
      </c>
      <c r="H349" s="45" t="s">
        <v>590</v>
      </c>
      <c r="I349" s="45"/>
      <c r="M349" s="19" t="str">
        <f t="shared" si="5"/>
        <v xml:space="preserve">  &lt;concept code='1706408' codeSystem='1.2.40.0.34.5.156' displayName='ROFLUMILAST' level='1' type='L' concept_beschreibung='Medikation_AGES_Wirkstoffe _20170725' deutsch='' hinweise='' relationships=''/&gt;</v>
      </c>
    </row>
    <row r="350" spans="1:13" ht="12.75" customHeight="1" x14ac:dyDescent="0.2">
      <c r="A350" s="45" t="s">
        <v>18</v>
      </c>
      <c r="B350" s="45">
        <v>1706412</v>
      </c>
      <c r="C350" s="45" t="s">
        <v>766</v>
      </c>
      <c r="D350" s="45" t="s">
        <v>2692</v>
      </c>
      <c r="E350" s="45"/>
      <c r="F350" s="45"/>
      <c r="G350" s="45" t="s">
        <v>589</v>
      </c>
      <c r="H350" s="45" t="s">
        <v>590</v>
      </c>
      <c r="I350" s="45"/>
      <c r="M350" s="19" t="str">
        <f t="shared" si="5"/>
        <v xml:space="preserve">  &lt;concept code='1706412' codeSystem='1.2.40.0.34.5.156' displayName='ROCURONIUM BROMID' level='1' type='L' concept_beschreibung='Medikation_AGES_Wirkstoffe _20170725' deutsch='' hinweise='' relationships=''/&gt;</v>
      </c>
    </row>
    <row r="351" spans="1:13" ht="12.75" customHeight="1" x14ac:dyDescent="0.2">
      <c r="A351" s="45" t="s">
        <v>18</v>
      </c>
      <c r="B351" s="45">
        <v>1706417</v>
      </c>
      <c r="C351" s="45" t="s">
        <v>767</v>
      </c>
      <c r="D351" s="45" t="s">
        <v>2693</v>
      </c>
      <c r="E351" s="45"/>
      <c r="F351" s="45"/>
      <c r="G351" s="45" t="s">
        <v>589</v>
      </c>
      <c r="H351" s="45" t="s">
        <v>590</v>
      </c>
      <c r="I351" s="45"/>
      <c r="M351" s="19" t="str">
        <f t="shared" si="5"/>
        <v xml:space="preserve">  &lt;concept code='1706417' codeSystem='1.2.40.0.34.5.156' displayName='RALTITREXED' level='1' type='L' concept_beschreibung='Medikation_AGES_Wirkstoffe _20170725' deutsch='' hinweise='' relationships=''/&gt;</v>
      </c>
    </row>
    <row r="352" spans="1:13" ht="12.75" customHeight="1" x14ac:dyDescent="0.2">
      <c r="A352" s="45" t="s">
        <v>18</v>
      </c>
      <c r="B352" s="45">
        <v>1706419</v>
      </c>
      <c r="C352" s="45" t="s">
        <v>768</v>
      </c>
      <c r="D352" s="45" t="s">
        <v>2694</v>
      </c>
      <c r="E352" s="45"/>
      <c r="F352" s="45"/>
      <c r="G352" s="45" t="s">
        <v>589</v>
      </c>
      <c r="H352" s="45" t="s">
        <v>590</v>
      </c>
      <c r="I352" s="45"/>
      <c r="M352" s="19" t="str">
        <f t="shared" si="5"/>
        <v xml:space="preserve">  &lt;concept code='1706419' codeSystem='1.2.40.0.34.5.156' displayName='MODAFINIL' level='1' type='L' concept_beschreibung='Medikation_AGES_Wirkstoffe _20170725' deutsch='' hinweise='' relationships=''/&gt;</v>
      </c>
    </row>
    <row r="353" spans="1:13" ht="12.75" customHeight="1" x14ac:dyDescent="0.2">
      <c r="A353" s="45" t="s">
        <v>18</v>
      </c>
      <c r="B353" s="45">
        <v>1706426</v>
      </c>
      <c r="C353" s="45" t="s">
        <v>769</v>
      </c>
      <c r="D353" s="45" t="s">
        <v>2695</v>
      </c>
      <c r="E353" s="45"/>
      <c r="F353" s="45"/>
      <c r="G353" s="45" t="s">
        <v>589</v>
      </c>
      <c r="H353" s="45" t="s">
        <v>590</v>
      </c>
      <c r="I353" s="45"/>
      <c r="M353" s="19" t="str">
        <f t="shared" si="5"/>
        <v xml:space="preserve">  &lt;concept code='1706426' codeSystem='1.2.40.0.34.5.156' displayName='THIAMIN PHOSPHAT' level='1' type='L' concept_beschreibung='Medikation_AGES_Wirkstoffe _20170725' deutsch='' hinweise='' relationships=''/&gt;</v>
      </c>
    </row>
    <row r="354" spans="1:13" ht="12.75" customHeight="1" x14ac:dyDescent="0.2">
      <c r="A354" s="45" t="s">
        <v>18</v>
      </c>
      <c r="B354" s="45">
        <v>1706430</v>
      </c>
      <c r="C354" s="45" t="s">
        <v>770</v>
      </c>
      <c r="D354" s="45" t="s">
        <v>2696</v>
      </c>
      <c r="E354" s="45"/>
      <c r="F354" s="45"/>
      <c r="G354" s="45" t="s">
        <v>589</v>
      </c>
      <c r="H354" s="45" t="s">
        <v>590</v>
      </c>
      <c r="I354" s="45"/>
      <c r="M354" s="19" t="str">
        <f t="shared" si="5"/>
        <v xml:space="preserve">  &lt;concept code='1706430' codeSystem='1.2.40.0.34.5.156' displayName='GLIBENCLAMID' level='1' type='L' concept_beschreibung='Medikation_AGES_Wirkstoffe _20170725' deutsch='' hinweise='' relationships=''/&gt;</v>
      </c>
    </row>
    <row r="355" spans="1:13" ht="12.75" customHeight="1" x14ac:dyDescent="0.2">
      <c r="A355" s="45" t="s">
        <v>18</v>
      </c>
      <c r="B355" s="45">
        <v>1706431</v>
      </c>
      <c r="C355" s="45" t="s">
        <v>771</v>
      </c>
      <c r="D355" s="45" t="s">
        <v>2697</v>
      </c>
      <c r="E355" s="45"/>
      <c r="F355" s="45"/>
      <c r="G355" s="45" t="s">
        <v>589</v>
      </c>
      <c r="H355" s="45" t="s">
        <v>590</v>
      </c>
      <c r="I355" s="45"/>
      <c r="M355" s="19" t="str">
        <f t="shared" si="5"/>
        <v xml:space="preserve">  &lt;concept code='1706431' codeSystem='1.2.40.0.34.5.156' displayName='FLUTRIMAZOL' level='1' type='L' concept_beschreibung='Medikation_AGES_Wirkstoffe _20170725' deutsch='' hinweise='' relationships=''/&gt;</v>
      </c>
    </row>
    <row r="356" spans="1:13" ht="12.75" customHeight="1" x14ac:dyDescent="0.2">
      <c r="A356" s="45" t="s">
        <v>18</v>
      </c>
      <c r="B356" s="45">
        <v>1706436</v>
      </c>
      <c r="C356" s="45" t="s">
        <v>772</v>
      </c>
      <c r="D356" s="45" t="s">
        <v>2698</v>
      </c>
      <c r="E356" s="45"/>
      <c r="F356" s="45"/>
      <c r="G356" s="45" t="s">
        <v>589</v>
      </c>
      <c r="H356" s="45" t="s">
        <v>590</v>
      </c>
      <c r="I356" s="45"/>
      <c r="M356" s="19" t="str">
        <f t="shared" si="5"/>
        <v xml:space="preserve">  &lt;concept code='1706436' codeSystem='1.2.40.0.34.5.156' displayName='FOTEMUSTIN' level='1' type='L' concept_beschreibung='Medikation_AGES_Wirkstoffe _20170725' deutsch='' hinweise='' relationships=''/&gt;</v>
      </c>
    </row>
    <row r="357" spans="1:13" ht="12.75" customHeight="1" x14ac:dyDescent="0.2">
      <c r="A357" s="45" t="s">
        <v>18</v>
      </c>
      <c r="B357" s="45">
        <v>1706440</v>
      </c>
      <c r="C357" s="45" t="s">
        <v>773</v>
      </c>
      <c r="D357" s="45" t="s">
        <v>2699</v>
      </c>
      <c r="E357" s="45"/>
      <c r="F357" s="45"/>
      <c r="G357" s="45" t="s">
        <v>589</v>
      </c>
      <c r="H357" s="45" t="s">
        <v>590</v>
      </c>
      <c r="I357" s="45"/>
      <c r="M357" s="19" t="str">
        <f t="shared" si="5"/>
        <v xml:space="preserve">  &lt;concept code='1706440' codeSystem='1.2.40.0.34.5.156' displayName='DYDROGESTERON' level='1' type='L' concept_beschreibung='Medikation_AGES_Wirkstoffe _20170725' deutsch='' hinweise='' relationships=''/&gt;</v>
      </c>
    </row>
    <row r="358" spans="1:13" ht="12.75" customHeight="1" x14ac:dyDescent="0.2">
      <c r="A358" s="45" t="s">
        <v>18</v>
      </c>
      <c r="B358" s="45">
        <v>1706447</v>
      </c>
      <c r="C358" s="45" t="s">
        <v>774</v>
      </c>
      <c r="D358" s="45" t="s">
        <v>2700</v>
      </c>
      <c r="E358" s="45"/>
      <c r="F358" s="45"/>
      <c r="G358" s="45" t="s">
        <v>589</v>
      </c>
      <c r="H358" s="45" t="s">
        <v>590</v>
      </c>
      <c r="I358" s="45"/>
      <c r="M358" s="19" t="str">
        <f t="shared" si="5"/>
        <v xml:space="preserve">  &lt;concept code='1706447' codeSystem='1.2.40.0.34.5.156' displayName='RIFAMPICIN' level='1' type='L' concept_beschreibung='Medikation_AGES_Wirkstoffe _20170725' deutsch='' hinweise='' relationships=''/&gt;</v>
      </c>
    </row>
    <row r="359" spans="1:13" ht="12.75" customHeight="1" x14ac:dyDescent="0.2">
      <c r="A359" s="45" t="s">
        <v>18</v>
      </c>
      <c r="B359" s="45">
        <v>1706449</v>
      </c>
      <c r="C359" s="45" t="s">
        <v>775</v>
      </c>
      <c r="D359" s="45" t="s">
        <v>2701</v>
      </c>
      <c r="E359" s="45"/>
      <c r="F359" s="45"/>
      <c r="G359" s="45" t="s">
        <v>589</v>
      </c>
      <c r="H359" s="45" t="s">
        <v>590</v>
      </c>
      <c r="I359" s="45"/>
      <c r="M359" s="19" t="str">
        <f t="shared" si="5"/>
        <v xml:space="preserve">  &lt;concept code='1706449' codeSystem='1.2.40.0.34.5.156' displayName='RETIGABIN' level='1' type='L' concept_beschreibung='Medikation_AGES_Wirkstoffe _20170725' deutsch='' hinweise='' relationships=''/&gt;</v>
      </c>
    </row>
    <row r="360" spans="1:13" ht="12.75" customHeight="1" x14ac:dyDescent="0.2">
      <c r="A360" s="45" t="s">
        <v>18</v>
      </c>
      <c r="B360" s="45">
        <v>1706452</v>
      </c>
      <c r="C360" s="45" t="s">
        <v>776</v>
      </c>
      <c r="D360" s="45" t="s">
        <v>2702</v>
      </c>
      <c r="E360" s="45"/>
      <c r="F360" s="45"/>
      <c r="G360" s="45" t="s">
        <v>589</v>
      </c>
      <c r="H360" s="45" t="s">
        <v>590</v>
      </c>
      <c r="I360" s="45"/>
      <c r="M360" s="19" t="str">
        <f t="shared" si="5"/>
        <v xml:space="preserve">  &lt;concept code='1706452' codeSystem='1.2.40.0.34.5.156' displayName='MOXIFLOXACIN' level='1' type='L' concept_beschreibung='Medikation_AGES_Wirkstoffe _20170725' deutsch='' hinweise='' relationships=''/&gt;</v>
      </c>
    </row>
    <row r="361" spans="1:13" ht="12.75" customHeight="1" x14ac:dyDescent="0.2">
      <c r="A361" s="45" t="s">
        <v>18</v>
      </c>
      <c r="B361" s="45">
        <v>1706453</v>
      </c>
      <c r="C361" s="45" t="s">
        <v>777</v>
      </c>
      <c r="D361" s="45" t="s">
        <v>2703</v>
      </c>
      <c r="E361" s="45"/>
      <c r="F361" s="45"/>
      <c r="G361" s="45" t="s">
        <v>589</v>
      </c>
      <c r="H361" s="45" t="s">
        <v>590</v>
      </c>
      <c r="I361" s="45"/>
      <c r="M361" s="19" t="str">
        <f t="shared" si="5"/>
        <v xml:space="preserve">  &lt;concept code='1706453' codeSystem='1.2.40.0.34.5.156' displayName='MIDAZOLAM' level='1' type='L' concept_beschreibung='Medikation_AGES_Wirkstoffe _20170725' deutsch='' hinweise='' relationships=''/&gt;</v>
      </c>
    </row>
    <row r="362" spans="1:13" ht="12.75" customHeight="1" x14ac:dyDescent="0.2">
      <c r="A362" s="45" t="s">
        <v>18</v>
      </c>
      <c r="B362" s="45">
        <v>1706454</v>
      </c>
      <c r="C362" s="45" t="s">
        <v>778</v>
      </c>
      <c r="D362" s="45" t="s">
        <v>2704</v>
      </c>
      <c r="E362" s="45"/>
      <c r="F362" s="45"/>
      <c r="G362" s="45" t="s">
        <v>589</v>
      </c>
      <c r="H362" s="45" t="s">
        <v>590</v>
      </c>
      <c r="I362" s="45"/>
      <c r="M362" s="19" t="str">
        <f t="shared" si="5"/>
        <v xml:space="preserve">  &lt;concept code='1706454' codeSystem='1.2.40.0.34.5.156' displayName='MIFEPRISTON' level='1' type='L' concept_beschreibung='Medikation_AGES_Wirkstoffe _20170725' deutsch='' hinweise='' relationships=''/&gt;</v>
      </c>
    </row>
    <row r="363" spans="1:13" ht="12.75" customHeight="1" x14ac:dyDescent="0.2">
      <c r="A363" s="45" t="s">
        <v>18</v>
      </c>
      <c r="B363" s="45">
        <v>1706455</v>
      </c>
      <c r="C363" s="45" t="s">
        <v>779</v>
      </c>
      <c r="D363" s="45" t="s">
        <v>2705</v>
      </c>
      <c r="E363" s="45"/>
      <c r="F363" s="45"/>
      <c r="G363" s="45" t="s">
        <v>589</v>
      </c>
      <c r="H363" s="45" t="s">
        <v>590</v>
      </c>
      <c r="I363" s="45"/>
      <c r="M363" s="19" t="str">
        <f t="shared" si="5"/>
        <v xml:space="preserve">  &lt;concept code='1706455' codeSystem='1.2.40.0.34.5.156' displayName='MIGLITOL' level='1' type='L' concept_beschreibung='Medikation_AGES_Wirkstoffe _20170725' deutsch='' hinweise='' relationships=''/&gt;</v>
      </c>
    </row>
    <row r="364" spans="1:13" ht="12.75" customHeight="1" x14ac:dyDescent="0.2">
      <c r="A364" s="45" t="s">
        <v>18</v>
      </c>
      <c r="B364" s="45">
        <v>1706456</v>
      </c>
      <c r="C364" s="45" t="s">
        <v>780</v>
      </c>
      <c r="D364" s="45" t="s">
        <v>2706</v>
      </c>
      <c r="E364" s="45"/>
      <c r="F364" s="45"/>
      <c r="G364" s="45" t="s">
        <v>589</v>
      </c>
      <c r="H364" s="45" t="s">
        <v>590</v>
      </c>
      <c r="I364" s="45"/>
      <c r="M364" s="19" t="str">
        <f t="shared" si="5"/>
        <v xml:space="preserve">  &lt;concept code='1706456' codeSystem='1.2.40.0.34.5.156' displayName='MILRINON' level='1' type='L' concept_beschreibung='Medikation_AGES_Wirkstoffe _20170725' deutsch='' hinweise='' relationships=''/&gt;</v>
      </c>
    </row>
    <row r="365" spans="1:13" ht="12.75" customHeight="1" x14ac:dyDescent="0.2">
      <c r="A365" s="45" t="s">
        <v>18</v>
      </c>
      <c r="B365" s="45">
        <v>1706458</v>
      </c>
      <c r="C365" s="45" t="s">
        <v>781</v>
      </c>
      <c r="D365" s="45" t="s">
        <v>2707</v>
      </c>
      <c r="E365" s="45"/>
      <c r="F365" s="45"/>
      <c r="G365" s="45" t="s">
        <v>589</v>
      </c>
      <c r="H365" s="45" t="s">
        <v>590</v>
      </c>
      <c r="I365" s="45"/>
      <c r="M365" s="19" t="str">
        <f t="shared" si="5"/>
        <v xml:space="preserve">  &lt;concept code='1706458' codeSystem='1.2.40.0.34.5.156' displayName='FLUFENAMINSÄURE' level='1' type='L' concept_beschreibung='Medikation_AGES_Wirkstoffe _20170725' deutsch='' hinweise='' relationships=''/&gt;</v>
      </c>
    </row>
    <row r="366" spans="1:13" ht="12.75" customHeight="1" x14ac:dyDescent="0.2">
      <c r="A366" s="45" t="s">
        <v>18</v>
      </c>
      <c r="B366" s="45">
        <v>1706461</v>
      </c>
      <c r="C366" s="45" t="s">
        <v>782</v>
      </c>
      <c r="D366" s="45" t="s">
        <v>2708</v>
      </c>
      <c r="E366" s="45"/>
      <c r="F366" s="45"/>
      <c r="G366" s="45" t="s">
        <v>589</v>
      </c>
      <c r="H366" s="45" t="s">
        <v>590</v>
      </c>
      <c r="I366" s="45"/>
      <c r="M366" s="19" t="str">
        <f t="shared" si="5"/>
        <v xml:space="preserve">  &lt;concept code='1706461' codeSystem='1.2.40.0.34.5.156' displayName='FLUDROCORTISON' level='1' type='L' concept_beschreibung='Medikation_AGES_Wirkstoffe _20170725' deutsch='' hinweise='' relationships=''/&gt;</v>
      </c>
    </row>
    <row r="367" spans="1:13" ht="12.75" customHeight="1" x14ac:dyDescent="0.2">
      <c r="A367" s="45" t="s">
        <v>18</v>
      </c>
      <c r="B367" s="45">
        <v>1706462</v>
      </c>
      <c r="C367" s="45" t="s">
        <v>783</v>
      </c>
      <c r="D367" s="45" t="s">
        <v>2709</v>
      </c>
      <c r="E367" s="45"/>
      <c r="F367" s="45"/>
      <c r="G367" s="45" t="s">
        <v>589</v>
      </c>
      <c r="H367" s="45" t="s">
        <v>590</v>
      </c>
      <c r="I367" s="45"/>
      <c r="M367" s="19" t="str">
        <f t="shared" si="5"/>
        <v xml:space="preserve">  &lt;concept code='1706462' codeSystem='1.2.40.0.34.5.156' displayName='FLUMAZENIL' level='1' type='L' concept_beschreibung='Medikation_AGES_Wirkstoffe _20170725' deutsch='' hinweise='' relationships=''/&gt;</v>
      </c>
    </row>
    <row r="368" spans="1:13" ht="12.75" customHeight="1" x14ac:dyDescent="0.2">
      <c r="A368" s="45" t="s">
        <v>18</v>
      </c>
      <c r="B368" s="45">
        <v>1706463</v>
      </c>
      <c r="C368" s="45" t="s">
        <v>784</v>
      </c>
      <c r="D368" s="45" t="s">
        <v>2710</v>
      </c>
      <c r="E368" s="45"/>
      <c r="F368" s="45"/>
      <c r="G368" s="45" t="s">
        <v>589</v>
      </c>
      <c r="H368" s="45" t="s">
        <v>590</v>
      </c>
      <c r="I368" s="45"/>
      <c r="M368" s="19" t="str">
        <f t="shared" si="5"/>
        <v xml:space="preserve">  &lt;concept code='1706463' codeSystem='1.2.40.0.34.5.156' displayName='FLUOCORTOLON' level='1' type='L' concept_beschreibung='Medikation_AGES_Wirkstoffe _20170725' deutsch='' hinweise='' relationships=''/&gt;</v>
      </c>
    </row>
    <row r="369" spans="1:13" ht="12.75" customHeight="1" x14ac:dyDescent="0.2">
      <c r="A369" s="45" t="s">
        <v>18</v>
      </c>
      <c r="B369" s="45">
        <v>1706471</v>
      </c>
      <c r="C369" s="45" t="s">
        <v>785</v>
      </c>
      <c r="D369" s="45" t="s">
        <v>2711</v>
      </c>
      <c r="E369" s="45"/>
      <c r="F369" s="45"/>
      <c r="G369" s="45" t="s">
        <v>589</v>
      </c>
      <c r="H369" s="45" t="s">
        <v>590</v>
      </c>
      <c r="I369" s="45"/>
      <c r="M369" s="19" t="str">
        <f t="shared" si="5"/>
        <v xml:space="preserve">  &lt;concept code='1706471' codeSystem='1.2.40.0.34.5.156' displayName='DORNASE ALFA' level='1' type='L' concept_beschreibung='Medikation_AGES_Wirkstoffe _20170725' deutsch='' hinweise='' relationships=''/&gt;</v>
      </c>
    </row>
    <row r="370" spans="1:13" ht="12.75" customHeight="1" x14ac:dyDescent="0.2">
      <c r="A370" s="45" t="s">
        <v>18</v>
      </c>
      <c r="B370" s="45">
        <v>1706475</v>
      </c>
      <c r="C370" s="45" t="s">
        <v>786</v>
      </c>
      <c r="D370" s="45" t="s">
        <v>2712</v>
      </c>
      <c r="E370" s="45"/>
      <c r="F370" s="45"/>
      <c r="G370" s="45" t="s">
        <v>589</v>
      </c>
      <c r="H370" s="45" t="s">
        <v>590</v>
      </c>
      <c r="I370" s="45"/>
      <c r="M370" s="19" t="str">
        <f t="shared" si="5"/>
        <v xml:space="preserve">  &lt;concept code='1706475' codeSystem='1.2.40.0.34.5.156' displayName='PRULIFLOXACIN' level='1' type='L' concept_beschreibung='Medikation_AGES_Wirkstoffe _20170725' deutsch='' hinweise='' relationships=''/&gt;</v>
      </c>
    </row>
    <row r="371" spans="1:13" ht="12.75" customHeight="1" x14ac:dyDescent="0.2">
      <c r="A371" s="45" t="s">
        <v>18</v>
      </c>
      <c r="B371" s="45">
        <v>1706476</v>
      </c>
      <c r="C371" s="45" t="s">
        <v>787</v>
      </c>
      <c r="D371" s="45" t="s">
        <v>2713</v>
      </c>
      <c r="E371" s="45"/>
      <c r="F371" s="45"/>
      <c r="G371" s="45" t="s">
        <v>589</v>
      </c>
      <c r="H371" s="45" t="s">
        <v>590</v>
      </c>
      <c r="I371" s="45"/>
      <c r="M371" s="19" t="str">
        <f t="shared" si="5"/>
        <v xml:space="preserve">  &lt;concept code='1706476' codeSystem='1.2.40.0.34.5.156' displayName='PYRAZINAMID' level='1' type='L' concept_beschreibung='Medikation_AGES_Wirkstoffe _20170725' deutsch='' hinweise='' relationships=''/&gt;</v>
      </c>
    </row>
    <row r="372" spans="1:13" ht="12.75" customHeight="1" x14ac:dyDescent="0.2">
      <c r="A372" s="45" t="s">
        <v>18</v>
      </c>
      <c r="B372" s="45">
        <v>1706483</v>
      </c>
      <c r="C372" s="45" t="s">
        <v>788</v>
      </c>
      <c r="D372" s="45" t="s">
        <v>2714</v>
      </c>
      <c r="E372" s="45"/>
      <c r="F372" s="45"/>
      <c r="G372" s="45" t="s">
        <v>589</v>
      </c>
      <c r="H372" s="45" t="s">
        <v>590</v>
      </c>
      <c r="I372" s="45"/>
      <c r="M372" s="19" t="str">
        <f t="shared" si="5"/>
        <v xml:space="preserve">  &lt;concept code='1706483' codeSystem='1.2.40.0.34.5.156' displayName='PRUCALOPRID' level='1' type='L' concept_beschreibung='Medikation_AGES_Wirkstoffe _20170725' deutsch='' hinweise='' relationships=''/&gt;</v>
      </c>
    </row>
    <row r="373" spans="1:13" ht="12.75" customHeight="1" x14ac:dyDescent="0.2">
      <c r="A373" s="45" t="s">
        <v>18</v>
      </c>
      <c r="B373" s="45">
        <v>1706491</v>
      </c>
      <c r="C373" s="45" t="s">
        <v>789</v>
      </c>
      <c r="D373" s="45" t="s">
        <v>2715</v>
      </c>
      <c r="E373" s="45"/>
      <c r="F373" s="45"/>
      <c r="G373" s="45" t="s">
        <v>589</v>
      </c>
      <c r="H373" s="45" t="s">
        <v>590</v>
      </c>
      <c r="I373" s="45"/>
      <c r="M373" s="19" t="str">
        <f t="shared" si="5"/>
        <v xml:space="preserve">  &lt;concept code='1706491' codeSystem='1.2.40.0.34.5.156' displayName='METHYLTHIONINIUM CHLORID' level='1' type='L' concept_beschreibung='Medikation_AGES_Wirkstoffe _20170725' deutsch='' hinweise='' relationships=''/&gt;</v>
      </c>
    </row>
    <row r="374" spans="1:13" ht="12.75" customHeight="1" x14ac:dyDescent="0.2">
      <c r="A374" s="45" t="s">
        <v>18</v>
      </c>
      <c r="B374" s="45">
        <v>1706493</v>
      </c>
      <c r="C374" s="45" t="s">
        <v>790</v>
      </c>
      <c r="D374" s="45" t="s">
        <v>2716</v>
      </c>
      <c r="E374" s="45"/>
      <c r="F374" s="45"/>
      <c r="G374" s="45" t="s">
        <v>589</v>
      </c>
      <c r="H374" s="45" t="s">
        <v>590</v>
      </c>
      <c r="I374" s="45"/>
      <c r="M374" s="19" t="str">
        <f t="shared" si="5"/>
        <v xml:space="preserve">  &lt;concept code='1706493' codeSystem='1.2.40.0.34.5.156' displayName='MITOMYCIN' level='1' type='L' concept_beschreibung='Medikation_AGES_Wirkstoffe _20170725' deutsch='' hinweise='' relationships=''/&gt;</v>
      </c>
    </row>
    <row r="375" spans="1:13" ht="12.75" customHeight="1" x14ac:dyDescent="0.2">
      <c r="A375" s="45" t="s">
        <v>18</v>
      </c>
      <c r="B375" s="45">
        <v>1706495</v>
      </c>
      <c r="C375" s="45" t="s">
        <v>791</v>
      </c>
      <c r="D375" s="45" t="s">
        <v>2717</v>
      </c>
      <c r="E375" s="45"/>
      <c r="F375" s="45"/>
      <c r="G375" s="45" t="s">
        <v>589</v>
      </c>
      <c r="H375" s="45" t="s">
        <v>590</v>
      </c>
      <c r="I375" s="45"/>
      <c r="M375" s="19" t="str">
        <f t="shared" si="5"/>
        <v xml:space="preserve">  &lt;concept code='1706495' codeSystem='1.2.40.0.34.5.156' displayName='MIVACURIUM CHLORID' level='1' type='L' concept_beschreibung='Medikation_AGES_Wirkstoffe _20170725' deutsch='' hinweise='' relationships=''/&gt;</v>
      </c>
    </row>
    <row r="376" spans="1:13" ht="12.75" customHeight="1" x14ac:dyDescent="0.2">
      <c r="A376" s="45" t="s">
        <v>18</v>
      </c>
      <c r="B376" s="45">
        <v>1706512</v>
      </c>
      <c r="C376" s="45" t="s">
        <v>792</v>
      </c>
      <c r="D376" s="45" t="s">
        <v>2718</v>
      </c>
      <c r="E376" s="45"/>
      <c r="F376" s="45"/>
      <c r="G376" s="45" t="s">
        <v>589</v>
      </c>
      <c r="H376" s="45" t="s">
        <v>590</v>
      </c>
      <c r="I376" s="45"/>
      <c r="M376" s="19" t="str">
        <f t="shared" si="5"/>
        <v xml:space="preserve">  &lt;concept code='1706512' codeSystem='1.2.40.0.34.5.156' displayName='DRONEDARON' level='1' type='L' concept_beschreibung='Medikation_AGES_Wirkstoffe _20170725' deutsch='' hinweise='' relationships=''/&gt;</v>
      </c>
    </row>
    <row r="377" spans="1:13" ht="12.75" customHeight="1" x14ac:dyDescent="0.2">
      <c r="A377" s="45" t="s">
        <v>18</v>
      </c>
      <c r="B377" s="45">
        <v>1706513</v>
      </c>
      <c r="C377" s="45" t="s">
        <v>793</v>
      </c>
      <c r="D377" s="45" t="s">
        <v>2719</v>
      </c>
      <c r="E377" s="45"/>
      <c r="F377" s="45"/>
      <c r="G377" s="45" t="s">
        <v>589</v>
      </c>
      <c r="H377" s="45" t="s">
        <v>590</v>
      </c>
      <c r="I377" s="45"/>
      <c r="M377" s="19" t="str">
        <f t="shared" si="5"/>
        <v xml:space="preserve">  &lt;concept code='1706513' codeSystem='1.2.40.0.34.5.156' displayName='DROPERIDOL' level='1' type='L' concept_beschreibung='Medikation_AGES_Wirkstoffe _20170725' deutsch='' hinweise='' relationships=''/&gt;</v>
      </c>
    </row>
    <row r="378" spans="1:13" ht="12.75" customHeight="1" x14ac:dyDescent="0.2">
      <c r="A378" s="45" t="s">
        <v>18</v>
      </c>
      <c r="B378" s="45">
        <v>1706526</v>
      </c>
      <c r="C378" s="45" t="s">
        <v>794</v>
      </c>
      <c r="D378" s="45" t="s">
        <v>2720</v>
      </c>
      <c r="E378" s="45"/>
      <c r="F378" s="45"/>
      <c r="G378" s="45" t="s">
        <v>589</v>
      </c>
      <c r="H378" s="45" t="s">
        <v>590</v>
      </c>
      <c r="I378" s="45"/>
      <c r="M378" s="19" t="str">
        <f t="shared" si="5"/>
        <v xml:space="preserve">  &lt;concept code='1706526' codeSystem='1.2.40.0.34.5.156' displayName='PROLIN' level='1' type='L' concept_beschreibung='Medikation_AGES_Wirkstoffe _20170725' deutsch='' hinweise='' relationships=''/&gt;</v>
      </c>
    </row>
    <row r="379" spans="1:13" ht="12.75" customHeight="1" x14ac:dyDescent="0.2">
      <c r="A379" s="45" t="s">
        <v>18</v>
      </c>
      <c r="B379" s="45">
        <v>1706544</v>
      </c>
      <c r="C379" s="45" t="s">
        <v>795</v>
      </c>
      <c r="D379" s="45" t="s">
        <v>2721</v>
      </c>
      <c r="E379" s="45"/>
      <c r="F379" s="45"/>
      <c r="G379" s="45" t="s">
        <v>589</v>
      </c>
      <c r="H379" s="45" t="s">
        <v>590</v>
      </c>
      <c r="I379" s="45"/>
      <c r="M379" s="19" t="str">
        <f t="shared" si="5"/>
        <v xml:space="preserve">  &lt;concept code='1706544' codeSystem='1.2.40.0.34.5.156' displayName='FELBAMAT' level='1' type='L' concept_beschreibung='Medikation_AGES_Wirkstoffe _20170725' deutsch='' hinweise='' relationships=''/&gt;</v>
      </c>
    </row>
    <row r="380" spans="1:13" ht="12.75" customHeight="1" x14ac:dyDescent="0.2">
      <c r="A380" s="45" t="s">
        <v>18</v>
      </c>
      <c r="B380" s="45">
        <v>1706552</v>
      </c>
      <c r="C380" s="45" t="s">
        <v>796</v>
      </c>
      <c r="D380" s="45" t="s">
        <v>2722</v>
      </c>
      <c r="E380" s="45"/>
      <c r="F380" s="45"/>
      <c r="G380" s="45" t="s">
        <v>589</v>
      </c>
      <c r="H380" s="45" t="s">
        <v>590</v>
      </c>
      <c r="I380" s="45"/>
      <c r="M380" s="19" t="str">
        <f t="shared" si="5"/>
        <v xml:space="preserve">  &lt;concept code='1706552' codeSystem='1.2.40.0.34.5.156' displayName='CARBASALAT CALCIUM' level='1' type='L' concept_beschreibung='Medikation_AGES_Wirkstoffe _20170725' deutsch='' hinweise='' relationships=''/&gt;</v>
      </c>
    </row>
    <row r="381" spans="1:13" ht="12.75" customHeight="1" x14ac:dyDescent="0.2">
      <c r="A381" s="45" t="s">
        <v>18</v>
      </c>
      <c r="B381" s="45">
        <v>1706553</v>
      </c>
      <c r="C381" s="45" t="s">
        <v>797</v>
      </c>
      <c r="D381" s="45" t="s">
        <v>2723</v>
      </c>
      <c r="E381" s="45"/>
      <c r="F381" s="45"/>
      <c r="G381" s="45" t="s">
        <v>589</v>
      </c>
      <c r="H381" s="45" t="s">
        <v>590</v>
      </c>
      <c r="I381" s="45"/>
      <c r="M381" s="19" t="str">
        <f t="shared" si="5"/>
        <v xml:space="preserve">  &lt;concept code='1706553' codeSystem='1.2.40.0.34.5.156' displayName='CARBETOCIN' level='1' type='L' concept_beschreibung='Medikation_AGES_Wirkstoffe _20170725' deutsch='' hinweise='' relationships=''/&gt;</v>
      </c>
    </row>
    <row r="382" spans="1:13" ht="12.75" customHeight="1" x14ac:dyDescent="0.2">
      <c r="A382" s="45" t="s">
        <v>18</v>
      </c>
      <c r="B382" s="45">
        <v>1706555</v>
      </c>
      <c r="C382" s="45" t="s">
        <v>798</v>
      </c>
      <c r="D382" s="45" t="s">
        <v>2724</v>
      </c>
      <c r="E382" s="45"/>
      <c r="F382" s="45"/>
      <c r="G382" s="45" t="s">
        <v>589</v>
      </c>
      <c r="H382" s="45" t="s">
        <v>590</v>
      </c>
      <c r="I382" s="45"/>
      <c r="M382" s="19" t="str">
        <f t="shared" si="5"/>
        <v xml:space="preserve">  &lt;concept code='1706555' codeSystem='1.2.40.0.34.5.156' displayName='CAROVERIN' level='1' type='L' concept_beschreibung='Medikation_AGES_Wirkstoffe _20170725' deutsch='' hinweise='' relationships=''/&gt;</v>
      </c>
    </row>
    <row r="383" spans="1:13" ht="12.75" customHeight="1" x14ac:dyDescent="0.2">
      <c r="A383" s="45" t="s">
        <v>18</v>
      </c>
      <c r="B383" s="45">
        <v>1706560</v>
      </c>
      <c r="C383" s="45" t="s">
        <v>799</v>
      </c>
      <c r="D383" s="45" t="s">
        <v>2725</v>
      </c>
      <c r="E383" s="45"/>
      <c r="F383" s="45"/>
      <c r="G383" s="45" t="s">
        <v>589</v>
      </c>
      <c r="H383" s="45" t="s">
        <v>590</v>
      </c>
      <c r="I383" s="45"/>
      <c r="M383" s="19" t="str">
        <f t="shared" si="5"/>
        <v xml:space="preserve">  &lt;concept code='1706560' codeSystem='1.2.40.0.34.5.156' displayName='PROPYLTHIOURACIL' level='1' type='L' concept_beschreibung='Medikation_AGES_Wirkstoffe _20170725' deutsch='' hinweise='' relationships=''/&gt;</v>
      </c>
    </row>
    <row r="384" spans="1:13" ht="12.75" customHeight="1" x14ac:dyDescent="0.2">
      <c r="A384" s="45" t="s">
        <v>18</v>
      </c>
      <c r="B384" s="45">
        <v>1706594</v>
      </c>
      <c r="C384" s="45" t="s">
        <v>800</v>
      </c>
      <c r="D384" s="45" t="s">
        <v>2726</v>
      </c>
      <c r="E384" s="45"/>
      <c r="F384" s="45"/>
      <c r="G384" s="45" t="s">
        <v>589</v>
      </c>
      <c r="H384" s="45" t="s">
        <v>590</v>
      </c>
      <c r="I384" s="45"/>
      <c r="M384" s="19" t="str">
        <f t="shared" si="5"/>
        <v xml:space="preserve">  &lt;concept code='1706594' codeSystem='1.2.40.0.34.5.156' displayName='CETRIMONIUM BROMID' level='1' type='L' concept_beschreibung='Medikation_AGES_Wirkstoffe _20170725' deutsch='' hinweise='' relationships=''/&gt;</v>
      </c>
    </row>
    <row r="385" spans="1:13" ht="12.75" customHeight="1" x14ac:dyDescent="0.2">
      <c r="A385" s="45" t="s">
        <v>18</v>
      </c>
      <c r="B385" s="45">
        <v>1706604</v>
      </c>
      <c r="C385" s="45" t="s">
        <v>801</v>
      </c>
      <c r="D385" s="45" t="s">
        <v>2727</v>
      </c>
      <c r="E385" s="45"/>
      <c r="F385" s="45"/>
      <c r="G385" s="45" t="s">
        <v>589</v>
      </c>
      <c r="H385" s="45" t="s">
        <v>590</v>
      </c>
      <c r="I385" s="45"/>
      <c r="M385" s="19" t="str">
        <f t="shared" si="5"/>
        <v xml:space="preserve">  &lt;concept code='1706604' codeSystem='1.2.40.0.34.5.156' displayName='FAMPRIDIN' level='1' type='L' concept_beschreibung='Medikation_AGES_Wirkstoffe _20170725' deutsch='' hinweise='' relationships=''/&gt;</v>
      </c>
    </row>
    <row r="386" spans="1:13" ht="12.75" customHeight="1" x14ac:dyDescent="0.2">
      <c r="A386" s="45" t="s">
        <v>18</v>
      </c>
      <c r="B386" s="45">
        <v>1706605</v>
      </c>
      <c r="C386" s="45" t="s">
        <v>802</v>
      </c>
      <c r="D386" s="45" t="s">
        <v>2728</v>
      </c>
      <c r="E386" s="45"/>
      <c r="F386" s="45"/>
      <c r="G386" s="45" t="s">
        <v>589</v>
      </c>
      <c r="H386" s="45" t="s">
        <v>590</v>
      </c>
      <c r="I386" s="45"/>
      <c r="M386" s="19" t="str">
        <f t="shared" si="5"/>
        <v xml:space="preserve">  &lt;concept code='1706605' codeSystem='1.2.40.0.34.5.156' displayName='CHLORAMBUCIL' level='1' type='L' concept_beschreibung='Medikation_AGES_Wirkstoffe _20170725' deutsch='' hinweise='' relationships=''/&gt;</v>
      </c>
    </row>
    <row r="387" spans="1:13" ht="12.75" customHeight="1" x14ac:dyDescent="0.2">
      <c r="A387" s="45" t="s">
        <v>18</v>
      </c>
      <c r="B387" s="45">
        <v>1706610</v>
      </c>
      <c r="C387" s="45" t="s">
        <v>803</v>
      </c>
      <c r="D387" s="45" t="s">
        <v>2729</v>
      </c>
      <c r="E387" s="45"/>
      <c r="F387" s="45"/>
      <c r="G387" s="45" t="s">
        <v>589</v>
      </c>
      <c r="H387" s="45" t="s">
        <v>590</v>
      </c>
      <c r="I387" s="45"/>
      <c r="M387" s="19" t="str">
        <f t="shared" si="5"/>
        <v xml:space="preserve">  &lt;concept code='1706610' codeSystem='1.2.40.0.34.5.156' displayName='CANRENOINSÄURE' level='1' type='L' concept_beschreibung='Medikation_AGES_Wirkstoffe _20170725' deutsch='' hinweise='' relationships=''/&gt;</v>
      </c>
    </row>
    <row r="388" spans="1:13" ht="12.75" customHeight="1" x14ac:dyDescent="0.2">
      <c r="A388" s="45" t="s">
        <v>18</v>
      </c>
      <c r="B388" s="45">
        <v>1706612</v>
      </c>
      <c r="C388" s="45" t="s">
        <v>804</v>
      </c>
      <c r="D388" s="45" t="s">
        <v>2730</v>
      </c>
      <c r="E388" s="45"/>
      <c r="F388" s="45"/>
      <c r="G388" s="45" t="s">
        <v>589</v>
      </c>
      <c r="H388" s="45" t="s">
        <v>590</v>
      </c>
      <c r="I388" s="45"/>
      <c r="M388" s="19" t="str">
        <f t="shared" si="5"/>
        <v xml:space="preserve">  &lt;concept code='1706612' codeSystem='1.2.40.0.34.5.156' displayName='CALCIUM SACCHARAT' level='1' type='L' concept_beschreibung='Medikation_AGES_Wirkstoffe _20170725' deutsch='' hinweise='' relationships=''/&gt;</v>
      </c>
    </row>
    <row r="389" spans="1:13" ht="12.75" customHeight="1" x14ac:dyDescent="0.2">
      <c r="A389" s="45" t="s">
        <v>18</v>
      </c>
      <c r="B389" s="45">
        <v>1706618</v>
      </c>
      <c r="C389" s="45" t="s">
        <v>805</v>
      </c>
      <c r="D389" s="45" t="s">
        <v>2731</v>
      </c>
      <c r="E389" s="45"/>
      <c r="F389" s="45"/>
      <c r="G389" s="45" t="s">
        <v>589</v>
      </c>
      <c r="H389" s="45" t="s">
        <v>590</v>
      </c>
      <c r="I389" s="45"/>
      <c r="M389" s="19" t="str">
        <f t="shared" si="5"/>
        <v xml:space="preserve">  &lt;concept code='1706618' codeSystem='1.2.40.0.34.5.156' displayName='PIRFENIDON' level='1' type='L' concept_beschreibung='Medikation_AGES_Wirkstoffe _20170725' deutsch='' hinweise='' relationships=''/&gt;</v>
      </c>
    </row>
    <row r="390" spans="1:13" ht="12.75" customHeight="1" x14ac:dyDescent="0.2">
      <c r="A390" s="45" t="s">
        <v>18</v>
      </c>
      <c r="B390" s="45">
        <v>1706620</v>
      </c>
      <c r="C390" s="45" t="s">
        <v>806</v>
      </c>
      <c r="D390" s="45" t="s">
        <v>2732</v>
      </c>
      <c r="E390" s="45"/>
      <c r="F390" s="45"/>
      <c r="G390" s="45" t="s">
        <v>589</v>
      </c>
      <c r="H390" s="45" t="s">
        <v>590</v>
      </c>
      <c r="I390" s="45"/>
      <c r="M390" s="19" t="str">
        <f t="shared" si="5"/>
        <v xml:space="preserve">  &lt;concept code='1706620' codeSystem='1.2.40.0.34.5.156' displayName='PRIMIDON' level='1' type='L' concept_beschreibung='Medikation_AGES_Wirkstoffe _20170725' deutsch='' hinweise='' relationships=''/&gt;</v>
      </c>
    </row>
    <row r="391" spans="1:13" ht="12.75" customHeight="1" x14ac:dyDescent="0.2">
      <c r="A391" s="45" t="s">
        <v>18</v>
      </c>
      <c r="B391" s="45">
        <v>1706633</v>
      </c>
      <c r="C391" s="45" t="s">
        <v>807</v>
      </c>
      <c r="D391" s="45" t="s">
        <v>2733</v>
      </c>
      <c r="E391" s="45"/>
      <c r="F391" s="45"/>
      <c r="G391" s="45" t="s">
        <v>589</v>
      </c>
      <c r="H391" s="45" t="s">
        <v>590</v>
      </c>
      <c r="I391" s="45"/>
      <c r="M391" s="19" t="str">
        <f t="shared" si="5"/>
        <v xml:space="preserve">  &lt;concept code='1706633' codeSystem='1.2.40.0.34.5.156' displayName='LYMECYCLIN' level='1' type='L' concept_beschreibung='Medikation_AGES_Wirkstoffe _20170725' deutsch='' hinweise='' relationships=''/&gt;</v>
      </c>
    </row>
    <row r="392" spans="1:13" ht="12.75" customHeight="1" x14ac:dyDescent="0.2">
      <c r="A392" s="45" t="s">
        <v>18</v>
      </c>
      <c r="B392" s="45">
        <v>1706656</v>
      </c>
      <c r="C392" s="45" t="s">
        <v>808</v>
      </c>
      <c r="D392" s="45" t="s">
        <v>2734</v>
      </c>
      <c r="E392" s="45"/>
      <c r="F392" s="45"/>
      <c r="G392" s="45" t="s">
        <v>589</v>
      </c>
      <c r="H392" s="45" t="s">
        <v>590</v>
      </c>
      <c r="I392" s="45"/>
      <c r="M392" s="19" t="str">
        <f t="shared" si="5"/>
        <v xml:space="preserve">  &lt;concept code='1706656' codeSystem='1.2.40.0.34.5.156' displayName='DISULFIRAM' level='1' type='L' concept_beschreibung='Medikation_AGES_Wirkstoffe _20170725' deutsch='' hinweise='' relationships=''/&gt;</v>
      </c>
    </row>
    <row r="393" spans="1:13" ht="12.75" customHeight="1" x14ac:dyDescent="0.2">
      <c r="A393" s="45" t="s">
        <v>18</v>
      </c>
      <c r="B393" s="45">
        <v>1706665</v>
      </c>
      <c r="C393" s="45" t="s">
        <v>809</v>
      </c>
      <c r="D393" s="45" t="s">
        <v>2735</v>
      </c>
      <c r="E393" s="45"/>
      <c r="F393" s="45"/>
      <c r="G393" s="45" t="s">
        <v>589</v>
      </c>
      <c r="H393" s="45" t="s">
        <v>590</v>
      </c>
      <c r="I393" s="45"/>
      <c r="M393" s="19" t="str">
        <f t="shared" si="5"/>
        <v xml:space="preserve">  &lt;concept code='1706665' codeSystem='1.2.40.0.34.5.156' displayName='CICLOPIROX' level='1' type='L' concept_beschreibung='Medikation_AGES_Wirkstoffe _20170725' deutsch='' hinweise='' relationships=''/&gt;</v>
      </c>
    </row>
    <row r="394" spans="1:13" ht="12.75" customHeight="1" x14ac:dyDescent="0.2">
      <c r="A394" s="45" t="s">
        <v>18</v>
      </c>
      <c r="B394" s="45">
        <v>1706671</v>
      </c>
      <c r="C394" s="45" t="s">
        <v>810</v>
      </c>
      <c r="D394" s="45" t="s">
        <v>2736</v>
      </c>
      <c r="E394" s="45"/>
      <c r="F394" s="45"/>
      <c r="G394" s="45" t="s">
        <v>589</v>
      </c>
      <c r="H394" s="45" t="s">
        <v>590</v>
      </c>
      <c r="I394" s="45"/>
      <c r="M394" s="19" t="str">
        <f t="shared" si="5"/>
        <v xml:space="preserve">  &lt;concept code='1706671' codeSystem='1.2.40.0.34.5.156' displayName='CICLESONID' level='1' type='L' concept_beschreibung='Medikation_AGES_Wirkstoffe _20170725' deutsch='' hinweise='' relationships=''/&gt;</v>
      </c>
    </row>
    <row r="395" spans="1:13" ht="12.75" customHeight="1" x14ac:dyDescent="0.2">
      <c r="A395" s="45" t="s">
        <v>18</v>
      </c>
      <c r="B395" s="45">
        <v>1706688</v>
      </c>
      <c r="C395" s="45" t="s">
        <v>811</v>
      </c>
      <c r="D395" s="45" t="s">
        <v>2737</v>
      </c>
      <c r="E395" s="45"/>
      <c r="F395" s="45"/>
      <c r="G395" s="45" t="s">
        <v>589</v>
      </c>
      <c r="H395" s="45" t="s">
        <v>590</v>
      </c>
      <c r="I395" s="45"/>
      <c r="M395" s="19" t="str">
        <f t="shared" si="5"/>
        <v xml:space="preserve">  &lt;concept code='1706688' codeSystem='1.2.40.0.34.5.156' displayName='LOMUSTIN' level='1' type='L' concept_beschreibung='Medikation_AGES_Wirkstoffe _20170725' deutsch='' hinweise='' relationships=''/&gt;</v>
      </c>
    </row>
    <row r="396" spans="1:13" ht="12.75" customHeight="1" x14ac:dyDescent="0.2">
      <c r="A396" s="45" t="s">
        <v>18</v>
      </c>
      <c r="B396" s="45">
        <v>1706694</v>
      </c>
      <c r="C396" s="45" t="s">
        <v>812</v>
      </c>
      <c r="D396" s="45" t="s">
        <v>2738</v>
      </c>
      <c r="E396" s="45"/>
      <c r="F396" s="45"/>
      <c r="G396" s="45" t="s">
        <v>589</v>
      </c>
      <c r="H396" s="45" t="s">
        <v>590</v>
      </c>
      <c r="I396" s="45"/>
      <c r="M396" s="19" t="str">
        <f t="shared" si="5"/>
        <v xml:space="preserve">  &lt;concept code='1706694' codeSystem='1.2.40.0.34.5.156' displayName='ETONOGESTREL' level='1' type='L' concept_beschreibung='Medikation_AGES_Wirkstoffe _20170725' deutsch='' hinweise='' relationships=''/&gt;</v>
      </c>
    </row>
    <row r="397" spans="1:13" ht="12.75" customHeight="1" x14ac:dyDescent="0.2">
      <c r="A397" s="45" t="s">
        <v>18</v>
      </c>
      <c r="B397" s="45">
        <v>1706695</v>
      </c>
      <c r="C397" s="45" t="s">
        <v>813</v>
      </c>
      <c r="D397" s="45" t="s">
        <v>2739</v>
      </c>
      <c r="E397" s="45"/>
      <c r="F397" s="45"/>
      <c r="G397" s="45" t="s">
        <v>589</v>
      </c>
      <c r="H397" s="45" t="s">
        <v>590</v>
      </c>
      <c r="I397" s="45"/>
      <c r="M397" s="19" t="str">
        <f t="shared" si="5"/>
        <v xml:space="preserve">  &lt;concept code='1706695' codeSystem='1.2.40.0.34.5.156' displayName='ETOPOSID' level='1' type='L' concept_beschreibung='Medikation_AGES_Wirkstoffe _20170725' deutsch='' hinweise='' relationships=''/&gt;</v>
      </c>
    </row>
    <row r="398" spans="1:13" ht="12.75" customHeight="1" x14ac:dyDescent="0.2">
      <c r="A398" s="45" t="s">
        <v>18</v>
      </c>
      <c r="B398" s="45">
        <v>1706699</v>
      </c>
      <c r="C398" s="45" t="s">
        <v>814</v>
      </c>
      <c r="D398" s="45" t="s">
        <v>2740</v>
      </c>
      <c r="E398" s="45"/>
      <c r="F398" s="45"/>
      <c r="G398" s="45" t="s">
        <v>589</v>
      </c>
      <c r="H398" s="45" t="s">
        <v>590</v>
      </c>
      <c r="I398" s="45"/>
      <c r="M398" s="19" t="str">
        <f t="shared" si="5"/>
        <v xml:space="preserve">  &lt;concept code='1706699' codeSystem='1.2.40.0.34.5.156' displayName='ETOMIDAT' level='1' type='L' concept_beschreibung='Medikation_AGES_Wirkstoffe _20170725' deutsch='' hinweise='' relationships=''/&gt;</v>
      </c>
    </row>
    <row r="399" spans="1:13" ht="12.75" customHeight="1" x14ac:dyDescent="0.2">
      <c r="A399" s="45" t="s">
        <v>18</v>
      </c>
      <c r="B399" s="45">
        <v>1706701</v>
      </c>
      <c r="C399" s="45" t="s">
        <v>815</v>
      </c>
      <c r="D399" s="45" t="s">
        <v>2741</v>
      </c>
      <c r="E399" s="45"/>
      <c r="F399" s="45"/>
      <c r="G399" s="45" t="s">
        <v>589</v>
      </c>
      <c r="H399" s="45" t="s">
        <v>590</v>
      </c>
      <c r="I399" s="45"/>
      <c r="M399" s="19" t="str">
        <f t="shared" si="5"/>
        <v xml:space="preserve">  &lt;concept code='1706701' codeSystem='1.2.40.0.34.5.156' displayName='THIOTEPA' level='1' type='L' concept_beschreibung='Medikation_AGES_Wirkstoffe _20170725' deutsch='' hinweise='' relationships=''/&gt;</v>
      </c>
    </row>
    <row r="400" spans="1:13" ht="12.75" customHeight="1" x14ac:dyDescent="0.2">
      <c r="A400" s="45" t="s">
        <v>18</v>
      </c>
      <c r="B400" s="45">
        <v>1706733</v>
      </c>
      <c r="C400" s="45" t="s">
        <v>816</v>
      </c>
      <c r="D400" s="45" t="s">
        <v>2742</v>
      </c>
      <c r="E400" s="45"/>
      <c r="F400" s="45"/>
      <c r="G400" s="45" t="s">
        <v>589</v>
      </c>
      <c r="H400" s="45" t="s">
        <v>590</v>
      </c>
      <c r="I400" s="45"/>
      <c r="M400" s="19" t="str">
        <f t="shared" ref="M400:M463" si="6">CONCATENATE("  &lt;concept code='",B400,"' codeSystem='",$H400,"' displayName='",C400,"' level='",LEFT(A400,SEARCH("-",A400)-1),"' type='",TRIM(RIGHT(A400,LEN(A400)-SEARCH("-",A400))),"' concept_beschreibung='",G400,"' deutsch='",E400,"' hinweise='",F400,"' relationships='",I400,"'/&gt;")</f>
        <v xml:space="preserve">  &lt;concept code='1706733' codeSystem='1.2.40.0.34.5.156' displayName='PHENPROCOUMON' level='1' type='L' concept_beschreibung='Medikation_AGES_Wirkstoffe _20170725' deutsch='' hinweise='' relationships=''/&gt;</v>
      </c>
    </row>
    <row r="401" spans="1:13" ht="12.75" customHeight="1" x14ac:dyDescent="0.2">
      <c r="A401" s="45" t="s">
        <v>18</v>
      </c>
      <c r="B401" s="45">
        <v>1706736</v>
      </c>
      <c r="C401" s="45" t="s">
        <v>817</v>
      </c>
      <c r="D401" s="45" t="s">
        <v>2743</v>
      </c>
      <c r="E401" s="45"/>
      <c r="F401" s="45"/>
      <c r="G401" s="45" t="s">
        <v>589</v>
      </c>
      <c r="H401" s="45" t="s">
        <v>590</v>
      </c>
      <c r="I401" s="45"/>
      <c r="M401" s="19" t="str">
        <f t="shared" si="6"/>
        <v xml:space="preserve">  &lt;concept code='1706736' codeSystem='1.2.40.0.34.5.156' displayName='LEVOMENOL' level='1' type='L' concept_beschreibung='Medikation_AGES_Wirkstoffe _20170725' deutsch='' hinweise='' relationships=''/&gt;</v>
      </c>
    </row>
    <row r="402" spans="1:13" ht="12.75" customHeight="1" x14ac:dyDescent="0.2">
      <c r="A402" s="45" t="s">
        <v>18</v>
      </c>
      <c r="B402" s="45">
        <v>1706752</v>
      </c>
      <c r="C402" s="45" t="s">
        <v>818</v>
      </c>
      <c r="D402" s="45" t="s">
        <v>2744</v>
      </c>
      <c r="E402" s="45"/>
      <c r="F402" s="45"/>
      <c r="G402" s="45" t="s">
        <v>589</v>
      </c>
      <c r="H402" s="45" t="s">
        <v>590</v>
      </c>
      <c r="I402" s="45"/>
      <c r="M402" s="19" t="str">
        <f t="shared" si="6"/>
        <v xml:space="preserve">  &lt;concept code='1706752' codeSystem='1.2.40.0.34.5.156' displayName='TAURIN' level='1' type='L' concept_beschreibung='Medikation_AGES_Wirkstoffe _20170725' deutsch='' hinweise='' relationships=''/&gt;</v>
      </c>
    </row>
    <row r="403" spans="1:13" ht="12.75" customHeight="1" x14ac:dyDescent="0.2">
      <c r="A403" s="45" t="s">
        <v>18</v>
      </c>
      <c r="B403" s="45">
        <v>1706754</v>
      </c>
      <c r="C403" s="45" t="s">
        <v>819</v>
      </c>
      <c r="D403" s="45" t="s">
        <v>2745</v>
      </c>
      <c r="E403" s="45"/>
      <c r="F403" s="45"/>
      <c r="G403" s="45" t="s">
        <v>589</v>
      </c>
      <c r="H403" s="45" t="s">
        <v>590</v>
      </c>
      <c r="I403" s="45"/>
      <c r="M403" s="19" t="str">
        <f t="shared" si="6"/>
        <v xml:space="preserve">  &lt;concept code='1706754' codeSystem='1.2.40.0.34.5.156' displayName='THIAMAZOL' level='1' type='L' concept_beschreibung='Medikation_AGES_Wirkstoffe _20170725' deutsch='' hinweise='' relationships=''/&gt;</v>
      </c>
    </row>
    <row r="404" spans="1:13" ht="12.75" customHeight="1" x14ac:dyDescent="0.2">
      <c r="A404" s="45" t="s">
        <v>18</v>
      </c>
      <c r="B404" s="45">
        <v>1706756</v>
      </c>
      <c r="C404" s="45" t="s">
        <v>820</v>
      </c>
      <c r="D404" s="45" t="s">
        <v>2746</v>
      </c>
      <c r="E404" s="45"/>
      <c r="F404" s="45"/>
      <c r="G404" s="45" t="s">
        <v>589</v>
      </c>
      <c r="H404" s="45" t="s">
        <v>590</v>
      </c>
      <c r="I404" s="45"/>
      <c r="M404" s="19" t="str">
        <f t="shared" si="6"/>
        <v xml:space="preserve">  &lt;concept code='1706756' codeSystem='1.2.40.0.34.5.156' displayName='TAUROLIDIN' level='1' type='L' concept_beschreibung='Medikation_AGES_Wirkstoffe _20170725' deutsch='' hinweise='' relationships=''/&gt;</v>
      </c>
    </row>
    <row r="405" spans="1:13" ht="12.75" customHeight="1" x14ac:dyDescent="0.2">
      <c r="A405" s="45" t="s">
        <v>18</v>
      </c>
      <c r="B405" s="45">
        <v>1706757</v>
      </c>
      <c r="C405" s="45" t="s">
        <v>821</v>
      </c>
      <c r="D405" s="45" t="s">
        <v>2747</v>
      </c>
      <c r="E405" s="45"/>
      <c r="F405" s="45"/>
      <c r="G405" s="45" t="s">
        <v>589</v>
      </c>
      <c r="H405" s="45" t="s">
        <v>590</v>
      </c>
      <c r="I405" s="45"/>
      <c r="M405" s="19" t="str">
        <f t="shared" si="6"/>
        <v xml:space="preserve">  &lt;concept code='1706757' codeSystem='1.2.40.0.34.5.156' displayName='TEGAFUR' level='1' type='L' concept_beschreibung='Medikation_AGES_Wirkstoffe _20170725' deutsch='' hinweise='' relationships=''/&gt;</v>
      </c>
    </row>
    <row r="406" spans="1:13" ht="12.75" customHeight="1" x14ac:dyDescent="0.2">
      <c r="A406" s="45" t="s">
        <v>18</v>
      </c>
      <c r="B406" s="45">
        <v>1706759</v>
      </c>
      <c r="C406" s="45" t="s">
        <v>822</v>
      </c>
      <c r="D406" s="45" t="s">
        <v>2748</v>
      </c>
      <c r="E406" s="45"/>
      <c r="F406" s="45"/>
      <c r="G406" s="45" t="s">
        <v>589</v>
      </c>
      <c r="H406" s="45" t="s">
        <v>590</v>
      </c>
      <c r="I406" s="45"/>
      <c r="M406" s="19" t="str">
        <f t="shared" si="6"/>
        <v xml:space="preserve">  &lt;concept code='1706759' codeSystem='1.2.40.0.34.5.156' displayName='PENICILLAMIN' level='1' type='L' concept_beschreibung='Medikation_AGES_Wirkstoffe _20170725' deutsch='' hinweise='' relationships=''/&gt;</v>
      </c>
    </row>
    <row r="407" spans="1:13" ht="12.75" customHeight="1" x14ac:dyDescent="0.2">
      <c r="A407" s="45" t="s">
        <v>18</v>
      </c>
      <c r="B407" s="45">
        <v>1706767</v>
      </c>
      <c r="C407" s="45" t="s">
        <v>823</v>
      </c>
      <c r="D407" s="45" t="s">
        <v>2749</v>
      </c>
      <c r="E407" s="45"/>
      <c r="F407" s="45"/>
      <c r="G407" s="45" t="s">
        <v>589</v>
      </c>
      <c r="H407" s="45" t="s">
        <v>590</v>
      </c>
      <c r="I407" s="45"/>
      <c r="M407" s="19" t="str">
        <f t="shared" si="6"/>
        <v xml:space="preserve">  &lt;concept code='1706767' codeSystem='1.2.40.0.34.5.156' displayName='PENTETREOTID' level='1' type='L' concept_beschreibung='Medikation_AGES_Wirkstoffe _20170725' deutsch='' hinweise='' relationships=''/&gt;</v>
      </c>
    </row>
    <row r="408" spans="1:13" ht="12.75" customHeight="1" x14ac:dyDescent="0.2">
      <c r="A408" s="45" t="s">
        <v>18</v>
      </c>
      <c r="B408" s="45">
        <v>1706799</v>
      </c>
      <c r="C408" s="45" t="s">
        <v>824</v>
      </c>
      <c r="D408" s="45" t="s">
        <v>2750</v>
      </c>
      <c r="E408" s="45"/>
      <c r="F408" s="45"/>
      <c r="G408" s="45" t="s">
        <v>589</v>
      </c>
      <c r="H408" s="45" t="s">
        <v>590</v>
      </c>
      <c r="I408" s="45"/>
      <c r="M408" s="19" t="str">
        <f t="shared" si="6"/>
        <v xml:space="preserve">  &lt;concept code='1706799' codeSystem='1.2.40.0.34.5.156' displayName='TETRACYCLIN' level='1' type='L' concept_beschreibung='Medikation_AGES_Wirkstoffe _20170725' deutsch='' hinweise='' relationships=''/&gt;</v>
      </c>
    </row>
    <row r="409" spans="1:13" ht="12.75" customHeight="1" x14ac:dyDescent="0.2">
      <c r="A409" s="45" t="s">
        <v>18</v>
      </c>
      <c r="B409" s="45">
        <v>1706821</v>
      </c>
      <c r="C409" s="45" t="s">
        <v>825</v>
      </c>
      <c r="D409" s="45" t="s">
        <v>2751</v>
      </c>
      <c r="E409" s="45"/>
      <c r="F409" s="45"/>
      <c r="G409" s="45" t="s">
        <v>589</v>
      </c>
      <c r="H409" s="45" t="s">
        <v>590</v>
      </c>
      <c r="I409" s="45"/>
      <c r="M409" s="19" t="str">
        <f t="shared" si="6"/>
        <v xml:space="preserve">  &lt;concept code='1706821' codeSystem='1.2.40.0.34.5.156' displayName='KEBUZON' level='1' type='L' concept_beschreibung='Medikation_AGES_Wirkstoffe _20170725' deutsch='' hinweise='' relationships=''/&gt;</v>
      </c>
    </row>
    <row r="410" spans="1:13" ht="12.75" customHeight="1" x14ac:dyDescent="0.2">
      <c r="A410" s="45" t="s">
        <v>18</v>
      </c>
      <c r="B410" s="45">
        <v>1706835</v>
      </c>
      <c r="C410" s="45" t="s">
        <v>826</v>
      </c>
      <c r="D410" s="45" t="s">
        <v>2752</v>
      </c>
      <c r="E410" s="45"/>
      <c r="F410" s="45"/>
      <c r="G410" s="45" t="s">
        <v>589</v>
      </c>
      <c r="H410" s="45" t="s">
        <v>590</v>
      </c>
      <c r="I410" s="45"/>
      <c r="M410" s="19" t="str">
        <f t="shared" si="6"/>
        <v xml:space="preserve">  &lt;concept code='1706835' codeSystem='1.2.40.0.34.5.156' displayName='TACALCITOL' level='1' type='L' concept_beschreibung='Medikation_AGES_Wirkstoffe _20170725' deutsch='' hinweise='' relationships=''/&gt;</v>
      </c>
    </row>
    <row r="411" spans="1:13" ht="12.75" customHeight="1" x14ac:dyDescent="0.2">
      <c r="A411" s="45" t="s">
        <v>18</v>
      </c>
      <c r="B411" s="45">
        <v>1706847</v>
      </c>
      <c r="C411" s="45" t="s">
        <v>827</v>
      </c>
      <c r="D411" s="45" t="s">
        <v>2753</v>
      </c>
      <c r="E411" s="45"/>
      <c r="F411" s="45"/>
      <c r="G411" s="45" t="s">
        <v>589</v>
      </c>
      <c r="H411" s="45" t="s">
        <v>590</v>
      </c>
      <c r="I411" s="45"/>
      <c r="M411" s="19" t="str">
        <f t="shared" si="6"/>
        <v xml:space="preserve">  &lt;concept code='1706847' codeSystem='1.2.40.0.34.5.156' displayName='IOMEPROL' level='1' type='L' concept_beschreibung='Medikation_AGES_Wirkstoffe _20170725' deutsch='' hinweise='' relationships=''/&gt;</v>
      </c>
    </row>
    <row r="412" spans="1:13" ht="12.75" customHeight="1" x14ac:dyDescent="0.2">
      <c r="A412" s="45" t="s">
        <v>18</v>
      </c>
      <c r="B412" s="45">
        <v>1706862</v>
      </c>
      <c r="C412" s="45" t="s">
        <v>828</v>
      </c>
      <c r="D412" s="45" t="s">
        <v>2754</v>
      </c>
      <c r="E412" s="45"/>
      <c r="F412" s="45"/>
      <c r="G412" s="45" t="s">
        <v>589</v>
      </c>
      <c r="H412" s="45" t="s">
        <v>590</v>
      </c>
      <c r="I412" s="45"/>
      <c r="M412" s="19" t="str">
        <f t="shared" si="6"/>
        <v xml:space="preserve">  &lt;concept code='1706862' codeSystem='1.2.40.0.34.5.156' displayName='DESFLURAN' level='1' type='L' concept_beschreibung='Medikation_AGES_Wirkstoffe _20170725' deutsch='' hinweise='' relationships=''/&gt;</v>
      </c>
    </row>
    <row r="413" spans="1:13" ht="12.75" customHeight="1" x14ac:dyDescent="0.2">
      <c r="A413" s="45" t="s">
        <v>18</v>
      </c>
      <c r="B413" s="45">
        <v>1706864</v>
      </c>
      <c r="C413" s="45" t="s">
        <v>829</v>
      </c>
      <c r="D413" s="45" t="s">
        <v>2755</v>
      </c>
      <c r="E413" s="45"/>
      <c r="F413" s="45"/>
      <c r="G413" s="45" t="s">
        <v>589</v>
      </c>
      <c r="H413" s="45" t="s">
        <v>590</v>
      </c>
      <c r="I413" s="45"/>
      <c r="M413" s="19" t="str">
        <f t="shared" si="6"/>
        <v xml:space="preserve">  &lt;concept code='1706864' codeSystem='1.2.40.0.34.5.156' displayName='DESOGESTREL' level='1' type='L' concept_beschreibung='Medikation_AGES_Wirkstoffe _20170725' deutsch='' hinweise='' relationships=''/&gt;</v>
      </c>
    </row>
    <row r="414" spans="1:13" ht="12.75" customHeight="1" x14ac:dyDescent="0.2">
      <c r="A414" s="45" t="s">
        <v>18</v>
      </c>
      <c r="B414" s="45">
        <v>1706866</v>
      </c>
      <c r="C414" s="45" t="s">
        <v>830</v>
      </c>
      <c r="D414" s="45" t="s">
        <v>2756</v>
      </c>
      <c r="E414" s="45"/>
      <c r="F414" s="45"/>
      <c r="G414" s="45" t="s">
        <v>589</v>
      </c>
      <c r="H414" s="45" t="s">
        <v>590</v>
      </c>
      <c r="I414" s="45"/>
      <c r="M414" s="19" t="str">
        <f t="shared" si="6"/>
        <v xml:space="preserve">  &lt;concept code='1706866' codeSystem='1.2.40.0.34.5.156' displayName='DEXIBUPROFEN' level='1' type='L' concept_beschreibung='Medikation_AGES_Wirkstoffe _20170725' deutsch='' hinweise='' relationships=''/&gt;</v>
      </c>
    </row>
    <row r="415" spans="1:13" ht="12.75" customHeight="1" x14ac:dyDescent="0.2">
      <c r="A415" s="45" t="s">
        <v>18</v>
      </c>
      <c r="B415" s="45">
        <v>1706887</v>
      </c>
      <c r="C415" s="45" t="s">
        <v>831</v>
      </c>
      <c r="D415" s="45" t="s">
        <v>2757</v>
      </c>
      <c r="E415" s="45"/>
      <c r="F415" s="45"/>
      <c r="G415" s="45" t="s">
        <v>589</v>
      </c>
      <c r="H415" s="45" t="s">
        <v>590</v>
      </c>
      <c r="I415" s="45"/>
      <c r="M415" s="19" t="str">
        <f t="shared" si="6"/>
        <v xml:space="preserve">  &lt;concept code='1706887' codeSystem='1.2.40.0.34.5.156' displayName='SULFAMETROL' level='1' type='L' concept_beschreibung='Medikation_AGES_Wirkstoffe _20170725' deutsch='' hinweise='' relationships=''/&gt;</v>
      </c>
    </row>
    <row r="416" spans="1:13" ht="12.75" customHeight="1" x14ac:dyDescent="0.2">
      <c r="A416" s="45" t="s">
        <v>18</v>
      </c>
      <c r="B416" s="45">
        <v>1706892</v>
      </c>
      <c r="C416" s="45" t="s">
        <v>832</v>
      </c>
      <c r="D416" s="45" t="s">
        <v>2758</v>
      </c>
      <c r="E416" s="45"/>
      <c r="F416" s="45"/>
      <c r="G416" s="45" t="s">
        <v>589</v>
      </c>
      <c r="H416" s="45" t="s">
        <v>590</v>
      </c>
      <c r="I416" s="45"/>
      <c r="M416" s="19" t="str">
        <f t="shared" si="6"/>
        <v xml:space="preserve">  &lt;concept code='1706892' codeSystem='1.2.40.0.34.5.156' displayName='OLAFLUR' level='1' type='L' concept_beschreibung='Medikation_AGES_Wirkstoffe _20170725' deutsch='' hinweise='' relationships=''/&gt;</v>
      </c>
    </row>
    <row r="417" spans="1:13" ht="12.75" customHeight="1" x14ac:dyDescent="0.2">
      <c r="A417" s="45" t="s">
        <v>18</v>
      </c>
      <c r="B417" s="45">
        <v>1706909</v>
      </c>
      <c r="C417" s="45" t="s">
        <v>833</v>
      </c>
      <c r="D417" s="45" t="s">
        <v>2759</v>
      </c>
      <c r="E417" s="45"/>
      <c r="F417" s="45"/>
      <c r="G417" s="45" t="s">
        <v>589</v>
      </c>
      <c r="H417" s="45" t="s">
        <v>590</v>
      </c>
      <c r="I417" s="45"/>
      <c r="M417" s="19" t="str">
        <f t="shared" si="6"/>
        <v xml:space="preserve">  &lt;concept code='1706909' codeSystem='1.2.40.0.34.5.156' displayName='IOBITRIDOL' level='1' type='L' concept_beschreibung='Medikation_AGES_Wirkstoffe _20170725' deutsch='' hinweise='' relationships=''/&gt;</v>
      </c>
    </row>
    <row r="418" spans="1:13" ht="12.75" customHeight="1" x14ac:dyDescent="0.2">
      <c r="A418" s="45" t="s">
        <v>18</v>
      </c>
      <c r="B418" s="45">
        <v>1706914</v>
      </c>
      <c r="C418" s="45" t="s">
        <v>834</v>
      </c>
      <c r="D418" s="45" t="s">
        <v>2760</v>
      </c>
      <c r="E418" s="45"/>
      <c r="F418" s="45"/>
      <c r="G418" s="45" t="s">
        <v>589</v>
      </c>
      <c r="H418" s="45" t="s">
        <v>590</v>
      </c>
      <c r="I418" s="45"/>
      <c r="M418" s="19" t="str">
        <f t="shared" si="6"/>
        <v xml:space="preserve">  &lt;concept code='1706914' codeSystem='1.2.40.0.34.5.156' displayName='DECITABIN' level='1' type='L' concept_beschreibung='Medikation_AGES_Wirkstoffe _20170725' deutsch='' hinweise='' relationships=''/&gt;</v>
      </c>
    </row>
    <row r="419" spans="1:13" ht="12.75" customHeight="1" x14ac:dyDescent="0.2">
      <c r="A419" s="45" t="s">
        <v>18</v>
      </c>
      <c r="B419" s="45">
        <v>1706915</v>
      </c>
      <c r="C419" s="45" t="s">
        <v>835</v>
      </c>
      <c r="D419" s="45" t="s">
        <v>2761</v>
      </c>
      <c r="E419" s="45"/>
      <c r="F419" s="45"/>
      <c r="G419" s="45" t="s">
        <v>589</v>
      </c>
      <c r="H419" s="45" t="s">
        <v>590</v>
      </c>
      <c r="I419" s="45"/>
      <c r="M419" s="19" t="str">
        <f t="shared" si="6"/>
        <v xml:space="preserve">  &lt;concept code='1706915' codeSystem='1.2.40.0.34.5.156' displayName='DECTAFLUR' level='1' type='L' concept_beschreibung='Medikation_AGES_Wirkstoffe _20170725' deutsch='' hinweise='' relationships=''/&gt;</v>
      </c>
    </row>
    <row r="420" spans="1:13" ht="12.75" customHeight="1" x14ac:dyDescent="0.2">
      <c r="A420" s="45" t="s">
        <v>18</v>
      </c>
      <c r="B420" s="45">
        <v>1706934</v>
      </c>
      <c r="C420" s="45" t="s">
        <v>836</v>
      </c>
      <c r="D420" s="45" t="s">
        <v>2762</v>
      </c>
      <c r="E420" s="45"/>
      <c r="F420" s="45"/>
      <c r="G420" s="45" t="s">
        <v>589</v>
      </c>
      <c r="H420" s="45" t="s">
        <v>590</v>
      </c>
      <c r="I420" s="45"/>
      <c r="M420" s="19" t="str">
        <f t="shared" si="6"/>
        <v xml:space="preserve">  &lt;concept code='1706934' codeSystem='1.2.40.0.34.5.156' displayName='NONIVAMID' level='1' type='L' concept_beschreibung='Medikation_AGES_Wirkstoffe _20170725' deutsch='' hinweise='' relationships=''/&gt;</v>
      </c>
    </row>
    <row r="421" spans="1:13" ht="12.75" customHeight="1" x14ac:dyDescent="0.2">
      <c r="A421" s="45" t="s">
        <v>18</v>
      </c>
      <c r="B421" s="45">
        <v>1706942</v>
      </c>
      <c r="C421" s="45" t="s">
        <v>837</v>
      </c>
      <c r="D421" s="45" t="s">
        <v>2763</v>
      </c>
      <c r="E421" s="45"/>
      <c r="F421" s="45"/>
      <c r="G421" s="45" t="s">
        <v>589</v>
      </c>
      <c r="H421" s="45" t="s">
        <v>590</v>
      </c>
      <c r="I421" s="45"/>
      <c r="M421" s="19" t="str">
        <f t="shared" si="6"/>
        <v xml:space="preserve">  &lt;concept code='1706942' codeSystem='1.2.40.0.34.5.156' displayName='IOHEXOL' level='1' type='L' concept_beschreibung='Medikation_AGES_Wirkstoffe _20170725' deutsch='' hinweise='' relationships=''/&gt;</v>
      </c>
    </row>
    <row r="422" spans="1:13" ht="12.75" customHeight="1" x14ac:dyDescent="0.2">
      <c r="A422" s="45" t="s">
        <v>18</v>
      </c>
      <c r="B422" s="45">
        <v>1706945</v>
      </c>
      <c r="C422" s="45" t="s">
        <v>838</v>
      </c>
      <c r="D422" s="45" t="s">
        <v>2764</v>
      </c>
      <c r="E422" s="45"/>
      <c r="F422" s="45"/>
      <c r="G422" s="45" t="s">
        <v>589</v>
      </c>
      <c r="H422" s="45" t="s">
        <v>590</v>
      </c>
      <c r="I422" s="45"/>
      <c r="M422" s="19" t="str">
        <f t="shared" si="6"/>
        <v xml:space="preserve">  &lt;concept code='1706945' codeSystem='1.2.40.0.34.5.156' displayName='ICATIBANT' level='1' type='L' concept_beschreibung='Medikation_AGES_Wirkstoffe _20170725' deutsch='' hinweise='' relationships=''/&gt;</v>
      </c>
    </row>
    <row r="423" spans="1:13" ht="12.75" customHeight="1" x14ac:dyDescent="0.2">
      <c r="A423" s="45" t="s">
        <v>18</v>
      </c>
      <c r="B423" s="45">
        <v>1706950</v>
      </c>
      <c r="C423" s="45" t="s">
        <v>839</v>
      </c>
      <c r="D423" s="45" t="s">
        <v>2765</v>
      </c>
      <c r="E423" s="45"/>
      <c r="F423" s="45"/>
      <c r="G423" s="45" t="s">
        <v>589</v>
      </c>
      <c r="H423" s="45" t="s">
        <v>590</v>
      </c>
      <c r="I423" s="45"/>
      <c r="M423" s="19" t="str">
        <f t="shared" si="6"/>
        <v xml:space="preserve">  &lt;concept code='1706950' codeSystem='1.2.40.0.34.5.156' displayName='IFOSFAMID' level='1' type='L' concept_beschreibung='Medikation_AGES_Wirkstoffe _20170725' deutsch='' hinweise='' relationships=''/&gt;</v>
      </c>
    </row>
    <row r="424" spans="1:13" ht="12.75" customHeight="1" x14ac:dyDescent="0.2">
      <c r="A424" s="45" t="s">
        <v>18</v>
      </c>
      <c r="B424" s="45">
        <v>1706985</v>
      </c>
      <c r="C424" s="45" t="s">
        <v>840</v>
      </c>
      <c r="D424" s="45" t="s">
        <v>2766</v>
      </c>
      <c r="E424" s="45"/>
      <c r="F424" s="45"/>
      <c r="G424" s="45" t="s">
        <v>589</v>
      </c>
      <c r="H424" s="45" t="s">
        <v>590</v>
      </c>
      <c r="I424" s="45"/>
      <c r="M424" s="19" t="str">
        <f t="shared" si="6"/>
        <v xml:space="preserve">  &lt;concept code='1706985' codeSystem='1.2.40.0.34.5.156' displayName='NILVADIPIN' level='1' type='L' concept_beschreibung='Medikation_AGES_Wirkstoffe _20170725' deutsch='' hinweise='' relationships=''/&gt;</v>
      </c>
    </row>
    <row r="425" spans="1:13" ht="12.75" customHeight="1" x14ac:dyDescent="0.2">
      <c r="A425" s="45" t="s">
        <v>18</v>
      </c>
      <c r="B425" s="45">
        <v>1706997</v>
      </c>
      <c r="C425" s="45" t="s">
        <v>841</v>
      </c>
      <c r="D425" s="45" t="s">
        <v>2767</v>
      </c>
      <c r="E425" s="45"/>
      <c r="F425" s="45"/>
      <c r="G425" s="45" t="s">
        <v>589</v>
      </c>
      <c r="H425" s="45" t="s">
        <v>590</v>
      </c>
      <c r="I425" s="45"/>
      <c r="M425" s="19" t="str">
        <f t="shared" si="6"/>
        <v xml:space="preserve">  &lt;concept code='1706997' codeSystem='1.2.40.0.34.5.156' displayName='CYSTEIN' level='1' type='L' concept_beschreibung='Medikation_AGES_Wirkstoffe _20170725' deutsch='' hinweise='' relationships=''/&gt;</v>
      </c>
    </row>
    <row r="426" spans="1:13" ht="12.75" customHeight="1" x14ac:dyDescent="0.2">
      <c r="A426" s="45" t="s">
        <v>18</v>
      </c>
      <c r="B426" s="45">
        <v>1707010</v>
      </c>
      <c r="C426" s="45" t="s">
        <v>842</v>
      </c>
      <c r="D426" s="45" t="s">
        <v>2768</v>
      </c>
      <c r="E426" s="45"/>
      <c r="F426" s="45"/>
      <c r="G426" s="45" t="s">
        <v>589</v>
      </c>
      <c r="H426" s="45" t="s">
        <v>590</v>
      </c>
      <c r="I426" s="45"/>
      <c r="M426" s="19" t="str">
        <f t="shared" si="6"/>
        <v xml:space="preserve">  &lt;concept code='1707010' codeSystem='1.2.40.0.34.5.156' displayName='SERIN' level='1' type='L' concept_beschreibung='Medikation_AGES_Wirkstoffe _20170725' deutsch='' hinweise='' relationships=''/&gt;</v>
      </c>
    </row>
    <row r="427" spans="1:13" ht="12.75" customHeight="1" x14ac:dyDescent="0.2">
      <c r="A427" s="45" t="s">
        <v>18</v>
      </c>
      <c r="B427" s="45">
        <v>1707019</v>
      </c>
      <c r="C427" s="45" t="s">
        <v>843</v>
      </c>
      <c r="D427" s="45" t="s">
        <v>2769</v>
      </c>
      <c r="E427" s="45"/>
      <c r="F427" s="45"/>
      <c r="G427" s="45" t="s">
        <v>589</v>
      </c>
      <c r="H427" s="45" t="s">
        <v>590</v>
      </c>
      <c r="I427" s="45"/>
      <c r="M427" s="19" t="str">
        <f t="shared" si="6"/>
        <v xml:space="preserve">  &lt;concept code='1707019' codeSystem='1.2.40.0.34.5.156' displayName='NICOBOXIL' level='1' type='L' concept_beschreibung='Medikation_AGES_Wirkstoffe _20170725' deutsch='' hinweise='' relationships=''/&gt;</v>
      </c>
    </row>
    <row r="428" spans="1:13" ht="12.75" customHeight="1" x14ac:dyDescent="0.2">
      <c r="A428" s="45" t="s">
        <v>18</v>
      </c>
      <c r="B428" s="45">
        <v>1707026</v>
      </c>
      <c r="C428" s="45" t="s">
        <v>844</v>
      </c>
      <c r="D428" s="45" t="s">
        <v>2770</v>
      </c>
      <c r="E428" s="45"/>
      <c r="F428" s="45"/>
      <c r="G428" s="45" t="s">
        <v>589</v>
      </c>
      <c r="H428" s="45" t="s">
        <v>590</v>
      </c>
      <c r="I428" s="45"/>
      <c r="M428" s="19" t="str">
        <f t="shared" si="6"/>
        <v xml:space="preserve">  &lt;concept code='1707026' codeSystem='1.2.40.0.34.5.156' displayName='GLYCOPYRRONIUMBROMID' level='1' type='L' concept_beschreibung='Medikation_AGES_Wirkstoffe _20170725' deutsch='' hinweise='' relationships=''/&gt;</v>
      </c>
    </row>
    <row r="429" spans="1:13" ht="12.75" customHeight="1" x14ac:dyDescent="0.2">
      <c r="A429" s="45" t="s">
        <v>18</v>
      </c>
      <c r="B429" s="45">
        <v>1707038</v>
      </c>
      <c r="C429" s="45" t="s">
        <v>845</v>
      </c>
      <c r="D429" s="45" t="s">
        <v>2771</v>
      </c>
      <c r="E429" s="45"/>
      <c r="F429" s="45"/>
      <c r="G429" s="45" t="s">
        <v>589</v>
      </c>
      <c r="H429" s="45" t="s">
        <v>590</v>
      </c>
      <c r="I429" s="45"/>
      <c r="M429" s="19" t="str">
        <f t="shared" si="6"/>
        <v xml:space="preserve">  &lt;concept code='1707038' codeSystem='1.2.40.0.34.5.156' displayName='CLOBAZAM' level='1' type='L' concept_beschreibung='Medikation_AGES_Wirkstoffe _20170725' deutsch='' hinweise='' relationships=''/&gt;</v>
      </c>
    </row>
    <row r="430" spans="1:13" ht="12.75" customHeight="1" x14ac:dyDescent="0.2">
      <c r="A430" s="45" t="s">
        <v>18</v>
      </c>
      <c r="B430" s="45">
        <v>1707043</v>
      </c>
      <c r="C430" s="45" t="s">
        <v>846</v>
      </c>
      <c r="D430" s="45" t="s">
        <v>2772</v>
      </c>
      <c r="E430" s="45"/>
      <c r="F430" s="45"/>
      <c r="G430" s="45" t="s">
        <v>589</v>
      </c>
      <c r="H430" s="45" t="s">
        <v>590</v>
      </c>
      <c r="I430" s="45"/>
      <c r="M430" s="19" t="str">
        <f t="shared" si="6"/>
        <v xml:space="preserve">  &lt;concept code='1707043' codeSystem='1.2.40.0.34.5.156' displayName='SERTINDOL' level='1' type='L' concept_beschreibung='Medikation_AGES_Wirkstoffe _20170725' deutsch='' hinweise='' relationships=''/&gt;</v>
      </c>
    </row>
    <row r="431" spans="1:13" ht="12.75" customHeight="1" x14ac:dyDescent="0.2">
      <c r="A431" s="45" t="s">
        <v>18</v>
      </c>
      <c r="B431" s="45">
        <v>1707054</v>
      </c>
      <c r="C431" s="45" t="s">
        <v>847</v>
      </c>
      <c r="D431" s="45" t="s">
        <v>2773</v>
      </c>
      <c r="E431" s="45"/>
      <c r="F431" s="45"/>
      <c r="G431" s="45" t="s">
        <v>589</v>
      </c>
      <c r="H431" s="45" t="s">
        <v>590</v>
      </c>
      <c r="I431" s="45"/>
      <c r="M431" s="19" t="str">
        <f t="shared" si="6"/>
        <v xml:space="preserve">  &lt;concept code='1707054' codeSystem='1.2.40.0.34.5.156' displayName='MYRTECAIN' level='1' type='L' concept_beschreibung='Medikation_AGES_Wirkstoffe _20170725' deutsch='' hinweise='' relationships=''/&gt;</v>
      </c>
    </row>
    <row r="432" spans="1:13" ht="12.75" customHeight="1" x14ac:dyDescent="0.2">
      <c r="A432" s="45" t="s">
        <v>18</v>
      </c>
      <c r="B432" s="45">
        <v>1707055</v>
      </c>
      <c r="C432" s="45" t="s">
        <v>848</v>
      </c>
      <c r="D432" s="45" t="s">
        <v>2774</v>
      </c>
      <c r="E432" s="45"/>
      <c r="F432" s="45"/>
      <c r="G432" s="45" t="s">
        <v>589</v>
      </c>
      <c r="H432" s="45" t="s">
        <v>590</v>
      </c>
      <c r="I432" s="45"/>
      <c r="M432" s="19" t="str">
        <f t="shared" si="6"/>
        <v xml:space="preserve">  &lt;concept code='1707055' codeSystem='1.2.40.0.34.5.156' displayName='NABILON' level='1' type='L' concept_beschreibung='Medikation_AGES_Wirkstoffe _20170725' deutsch='' hinweise='' relationships=''/&gt;</v>
      </c>
    </row>
    <row r="433" spans="1:13" ht="12.75" customHeight="1" x14ac:dyDescent="0.2">
      <c r="A433" s="45" t="s">
        <v>18</v>
      </c>
      <c r="B433" s="45">
        <v>1707064</v>
      </c>
      <c r="C433" s="45" t="s">
        <v>849</v>
      </c>
      <c r="D433" s="45" t="s">
        <v>2775</v>
      </c>
      <c r="E433" s="45"/>
      <c r="F433" s="45"/>
      <c r="G433" s="45" t="s">
        <v>589</v>
      </c>
      <c r="H433" s="45" t="s">
        <v>590</v>
      </c>
      <c r="I433" s="45"/>
      <c r="M433" s="19" t="str">
        <f t="shared" si="6"/>
        <v xml:space="preserve">  &lt;concept code='1707064' codeSystem='1.2.40.0.34.5.156' displayName='GADOTERIDOL' level='1' type='L' concept_beschreibung='Medikation_AGES_Wirkstoffe _20170725' deutsch='' hinweise='' relationships=''/&gt;</v>
      </c>
    </row>
    <row r="434" spans="1:13" ht="12.75" customHeight="1" x14ac:dyDescent="0.2">
      <c r="A434" s="45" t="s">
        <v>18</v>
      </c>
      <c r="B434" s="45">
        <v>1707067</v>
      </c>
      <c r="C434" s="45" t="s">
        <v>850</v>
      </c>
      <c r="D434" s="45" t="s">
        <v>2776</v>
      </c>
      <c r="E434" s="45"/>
      <c r="F434" s="45"/>
      <c r="G434" s="45" t="s">
        <v>589</v>
      </c>
      <c r="H434" s="45" t="s">
        <v>590</v>
      </c>
      <c r="I434" s="45"/>
      <c r="M434" s="19" t="str">
        <f t="shared" si="6"/>
        <v xml:space="preserve">  &lt;concept code='1707067' codeSystem='1.2.40.0.34.5.156' displayName='CLONAZEPAM' level='1' type='L' concept_beschreibung='Medikation_AGES_Wirkstoffe _20170725' deutsch='' hinweise='' relationships=''/&gt;</v>
      </c>
    </row>
    <row r="435" spans="1:13" ht="12.75" customHeight="1" x14ac:dyDescent="0.2">
      <c r="A435" s="45" t="s">
        <v>18</v>
      </c>
      <c r="B435" s="45">
        <v>1707078</v>
      </c>
      <c r="C435" s="45" t="s">
        <v>851</v>
      </c>
      <c r="D435" s="45" t="s">
        <v>2777</v>
      </c>
      <c r="E435" s="45"/>
      <c r="F435" s="45"/>
      <c r="G435" s="45" t="s">
        <v>589</v>
      </c>
      <c r="H435" s="45" t="s">
        <v>590</v>
      </c>
      <c r="I435" s="45"/>
      <c r="M435" s="19" t="str">
        <f t="shared" si="6"/>
        <v xml:space="preserve">  &lt;concept code='1707078' codeSystem='1.2.40.0.34.5.156' displayName='ACITRETIN' level='1' type='L' concept_beschreibung='Medikation_AGES_Wirkstoffe _20170725' deutsch='' hinweise='' relationships=''/&gt;</v>
      </c>
    </row>
    <row r="436" spans="1:13" ht="12.75" customHeight="1" x14ac:dyDescent="0.2">
      <c r="A436" s="45" t="s">
        <v>18</v>
      </c>
      <c r="B436" s="45">
        <v>1707080</v>
      </c>
      <c r="C436" s="45" t="s">
        <v>852</v>
      </c>
      <c r="D436" s="45" t="s">
        <v>2778</v>
      </c>
      <c r="E436" s="45"/>
      <c r="F436" s="45"/>
      <c r="G436" s="45" t="s">
        <v>589</v>
      </c>
      <c r="H436" s="45" t="s">
        <v>590</v>
      </c>
      <c r="I436" s="45"/>
      <c r="M436" s="19" t="str">
        <f t="shared" si="6"/>
        <v xml:space="preserve">  &lt;concept code='1707080' codeSystem='1.2.40.0.34.5.156' displayName='TIROFIBAN HYDROCHLORID' level='1' type='L' concept_beschreibung='Medikation_AGES_Wirkstoffe _20170725' deutsch='' hinweise='' relationships=''/&gt;</v>
      </c>
    </row>
    <row r="437" spans="1:13" ht="12.75" customHeight="1" x14ac:dyDescent="0.2">
      <c r="A437" s="45" t="s">
        <v>18</v>
      </c>
      <c r="B437" s="45">
        <v>1707088</v>
      </c>
      <c r="C437" s="45" t="s">
        <v>853</v>
      </c>
      <c r="D437" s="45" t="s">
        <v>2779</v>
      </c>
      <c r="E437" s="45"/>
      <c r="F437" s="45"/>
      <c r="G437" s="45" t="s">
        <v>589</v>
      </c>
      <c r="H437" s="45" t="s">
        <v>590</v>
      </c>
      <c r="I437" s="45"/>
      <c r="M437" s="19" t="str">
        <f t="shared" si="6"/>
        <v xml:space="preserve">  &lt;concept code='1707088' codeSystem='1.2.40.0.34.5.156' displayName='TRANYLCYPROMIN SULFAT' level='1' type='L' concept_beschreibung='Medikation_AGES_Wirkstoffe _20170725' deutsch='' hinweise='' relationships=''/&gt;</v>
      </c>
    </row>
    <row r="438" spans="1:13" ht="12.75" customHeight="1" x14ac:dyDescent="0.2">
      <c r="A438" s="45" t="s">
        <v>18</v>
      </c>
      <c r="B438" s="45">
        <v>1707092</v>
      </c>
      <c r="C438" s="45" t="s">
        <v>854</v>
      </c>
      <c r="D438" s="45" t="s">
        <v>2780</v>
      </c>
      <c r="E438" s="45"/>
      <c r="F438" s="45"/>
      <c r="G438" s="45" t="s">
        <v>589</v>
      </c>
      <c r="H438" s="45" t="s">
        <v>590</v>
      </c>
      <c r="I438" s="45"/>
      <c r="M438" s="19" t="str">
        <f t="shared" si="6"/>
        <v xml:space="preserve">  &lt;concept code='1707092' codeSystem='1.2.40.0.34.5.156' displayName='TRIPTORELIN EMBONAT' level='1' type='L' concept_beschreibung='Medikation_AGES_Wirkstoffe _20170725' deutsch='' hinweise='' relationships=''/&gt;</v>
      </c>
    </row>
    <row r="439" spans="1:13" ht="12.75" customHeight="1" x14ac:dyDescent="0.2">
      <c r="A439" s="45" t="s">
        <v>18</v>
      </c>
      <c r="B439" s="45">
        <v>1707097</v>
      </c>
      <c r="C439" s="45" t="s">
        <v>855</v>
      </c>
      <c r="D439" s="45" t="s">
        <v>2781</v>
      </c>
      <c r="E439" s="45"/>
      <c r="F439" s="45"/>
      <c r="G439" s="45" t="s">
        <v>589</v>
      </c>
      <c r="H439" s="45" t="s">
        <v>590</v>
      </c>
      <c r="I439" s="45"/>
      <c r="M439" s="19" t="str">
        <f t="shared" si="6"/>
        <v xml:space="preserve">  &lt;concept code='1707097' codeSystem='1.2.40.0.34.5.156' displayName='TRAMAZOLIN HYDROCHLORID' level='1' type='L' concept_beschreibung='Medikation_AGES_Wirkstoffe _20170725' deutsch='' hinweise='' relationships=''/&gt;</v>
      </c>
    </row>
    <row r="440" spans="1:13" ht="12.75" customHeight="1" x14ac:dyDescent="0.2">
      <c r="A440" s="45" t="s">
        <v>18</v>
      </c>
      <c r="B440" s="45">
        <v>1707098</v>
      </c>
      <c r="C440" s="45" t="s">
        <v>856</v>
      </c>
      <c r="D440" s="45" t="s">
        <v>2782</v>
      </c>
      <c r="E440" s="45"/>
      <c r="F440" s="45"/>
      <c r="G440" s="45" t="s">
        <v>589</v>
      </c>
      <c r="H440" s="45" t="s">
        <v>590</v>
      </c>
      <c r="I440" s="45"/>
      <c r="M440" s="19" t="str">
        <f t="shared" si="6"/>
        <v xml:space="preserve">  &lt;concept code='1707098' codeSystem='1.2.40.0.34.5.156' displayName='TRIAMCINOLON ACETONID DIKALIUMPHOSPHAT' level='1' type='L' concept_beschreibung='Medikation_AGES_Wirkstoffe _20170725' deutsch='' hinweise='' relationships=''/&gt;</v>
      </c>
    </row>
    <row r="441" spans="1:13" ht="12.75" customHeight="1" x14ac:dyDescent="0.2">
      <c r="A441" s="45" t="s">
        <v>18</v>
      </c>
      <c r="B441" s="45">
        <v>1707125</v>
      </c>
      <c r="C441" s="45" t="s">
        <v>857</v>
      </c>
      <c r="D441" s="45" t="s">
        <v>2783</v>
      </c>
      <c r="E441" s="45"/>
      <c r="F441" s="45"/>
      <c r="G441" s="45" t="s">
        <v>589</v>
      </c>
      <c r="H441" s="45" t="s">
        <v>590</v>
      </c>
      <c r="I441" s="45"/>
      <c r="M441" s="19" t="str">
        <f t="shared" si="6"/>
        <v xml:space="preserve">  &lt;concept code='1707125' codeSystem='1.2.40.0.34.5.156' displayName='CHLOROPROCAIN HYDROCHLORID' level='1' type='L' concept_beschreibung='Medikation_AGES_Wirkstoffe _20170725' deutsch='' hinweise='' relationships=''/&gt;</v>
      </c>
    </row>
    <row r="442" spans="1:13" ht="12.75" customHeight="1" x14ac:dyDescent="0.2">
      <c r="A442" s="45" t="s">
        <v>18</v>
      </c>
      <c r="B442" s="45">
        <v>1707127</v>
      </c>
      <c r="C442" s="45" t="s">
        <v>858</v>
      </c>
      <c r="D442" s="45" t="s">
        <v>2784</v>
      </c>
      <c r="E442" s="45"/>
      <c r="F442" s="45"/>
      <c r="G442" s="45" t="s">
        <v>589</v>
      </c>
      <c r="H442" s="45" t="s">
        <v>590</v>
      </c>
      <c r="I442" s="45"/>
      <c r="M442" s="19" t="str">
        <f t="shared" si="6"/>
        <v xml:space="preserve">  &lt;concept code='1707127' codeSystem='1.2.40.0.34.5.156' displayName='ARACHIDIS OLEUM RAFFINATUM' level='1' type='L' concept_beschreibung='Medikation_AGES_Wirkstoffe _20170725' deutsch='' hinweise='' relationships=''/&gt;</v>
      </c>
    </row>
    <row r="443" spans="1:13" ht="12.75" customHeight="1" x14ac:dyDescent="0.2">
      <c r="A443" s="45" t="s">
        <v>18</v>
      </c>
      <c r="B443" s="45">
        <v>1707131</v>
      </c>
      <c r="C443" s="45" t="s">
        <v>859</v>
      </c>
      <c r="D443" s="45" t="s">
        <v>2785</v>
      </c>
      <c r="E443" s="45"/>
      <c r="F443" s="45"/>
      <c r="G443" s="45" t="s">
        <v>589</v>
      </c>
      <c r="H443" s="45" t="s">
        <v>590</v>
      </c>
      <c r="I443" s="45"/>
      <c r="M443" s="19" t="str">
        <f t="shared" si="6"/>
        <v xml:space="preserve">  &lt;concept code='1707131' codeSystem='1.2.40.0.34.5.156' displayName='PIXANTRON' level='1' type='L' concept_beschreibung='Medikation_AGES_Wirkstoffe _20170725' deutsch='' hinweise='' relationships=''/&gt;</v>
      </c>
    </row>
    <row r="444" spans="1:13" ht="12.75" customHeight="1" x14ac:dyDescent="0.2">
      <c r="A444" s="45" t="s">
        <v>18</v>
      </c>
      <c r="B444" s="45">
        <v>1707142</v>
      </c>
      <c r="C444" s="45" t="s">
        <v>860</v>
      </c>
      <c r="D444" s="45" t="s">
        <v>2786</v>
      </c>
      <c r="E444" s="45"/>
      <c r="F444" s="45"/>
      <c r="G444" s="45" t="s">
        <v>589</v>
      </c>
      <c r="H444" s="45" t="s">
        <v>590</v>
      </c>
      <c r="I444" s="45"/>
      <c r="M444" s="19" t="str">
        <f t="shared" si="6"/>
        <v xml:space="preserve">  &lt;concept code='1707142' codeSystem='1.2.40.0.34.5.156' displayName='TERBUTALIN SULFAT' level='1' type='L' concept_beschreibung='Medikation_AGES_Wirkstoffe _20170725' deutsch='' hinweise='' relationships=''/&gt;</v>
      </c>
    </row>
    <row r="445" spans="1:13" ht="12.75" customHeight="1" x14ac:dyDescent="0.2">
      <c r="A445" s="45" t="s">
        <v>18</v>
      </c>
      <c r="B445" s="45">
        <v>1707146</v>
      </c>
      <c r="C445" s="45" t="s">
        <v>861</v>
      </c>
      <c r="D445" s="45" t="s">
        <v>2787</v>
      </c>
      <c r="E445" s="45"/>
      <c r="F445" s="45"/>
      <c r="G445" s="45" t="s">
        <v>589</v>
      </c>
      <c r="H445" s="45" t="s">
        <v>590</v>
      </c>
      <c r="I445" s="45"/>
      <c r="M445" s="19" t="str">
        <f t="shared" si="6"/>
        <v xml:space="preserve">  &lt;concept code='1707146' codeSystem='1.2.40.0.34.5.156' displayName='CHLORTETRACYCLIN HYDROCHLORID' level='1' type='L' concept_beschreibung='Medikation_AGES_Wirkstoffe _20170725' deutsch='' hinweise='' relationships=''/&gt;</v>
      </c>
    </row>
    <row r="446" spans="1:13" ht="12.75" customHeight="1" x14ac:dyDescent="0.2">
      <c r="A446" s="45" t="s">
        <v>18</v>
      </c>
      <c r="B446" s="45">
        <v>1707153</v>
      </c>
      <c r="C446" s="45" t="s">
        <v>862</v>
      </c>
      <c r="D446" s="45" t="s">
        <v>2788</v>
      </c>
      <c r="E446" s="45"/>
      <c r="F446" s="45"/>
      <c r="G446" s="45" t="s">
        <v>589</v>
      </c>
      <c r="H446" s="45" t="s">
        <v>590</v>
      </c>
      <c r="I446" s="45"/>
      <c r="M446" s="19" t="str">
        <f t="shared" si="6"/>
        <v xml:space="preserve">  &lt;concept code='1707153' codeSystem='1.2.40.0.34.5.156' displayName='CICLOPIROX OLAMIN' level='1' type='L' concept_beschreibung='Medikation_AGES_Wirkstoffe _20170725' deutsch='' hinweise='' relationships=''/&gt;</v>
      </c>
    </row>
    <row r="447" spans="1:13" ht="12.75" customHeight="1" x14ac:dyDescent="0.2">
      <c r="A447" s="45" t="s">
        <v>18</v>
      </c>
      <c r="B447" s="45">
        <v>1707155</v>
      </c>
      <c r="C447" s="45" t="s">
        <v>863</v>
      </c>
      <c r="D447" s="45" t="s">
        <v>2789</v>
      </c>
      <c r="E447" s="45"/>
      <c r="F447" s="45"/>
      <c r="G447" s="45" t="s">
        <v>589</v>
      </c>
      <c r="H447" s="45" t="s">
        <v>590</v>
      </c>
      <c r="I447" s="45"/>
      <c r="M447" s="19" t="str">
        <f t="shared" si="6"/>
        <v xml:space="preserve">  &lt;concept code='1707155' codeSystem='1.2.40.0.34.5.156' displayName='BUSERELIN ACETAT' level='1' type='L' concept_beschreibung='Medikation_AGES_Wirkstoffe _20170725' deutsch='' hinweise='' relationships=''/&gt;</v>
      </c>
    </row>
    <row r="448" spans="1:13" ht="12.75" customHeight="1" x14ac:dyDescent="0.2">
      <c r="A448" s="45" t="s">
        <v>18</v>
      </c>
      <c r="B448" s="45">
        <v>1707161</v>
      </c>
      <c r="C448" s="45" t="s">
        <v>864</v>
      </c>
      <c r="D448" s="45" t="s">
        <v>2790</v>
      </c>
      <c r="E448" s="45"/>
      <c r="F448" s="45"/>
      <c r="G448" s="45" t="s">
        <v>589</v>
      </c>
      <c r="H448" s="45" t="s">
        <v>590</v>
      </c>
      <c r="I448" s="45"/>
      <c r="M448" s="19" t="str">
        <f t="shared" si="6"/>
        <v xml:space="preserve">  &lt;concept code='1707161' codeSystem='1.2.40.0.34.5.156' displayName='CALCITONIN' level='1' type='L' concept_beschreibung='Medikation_AGES_Wirkstoffe _20170725' deutsch='' hinweise='' relationships=''/&gt;</v>
      </c>
    </row>
    <row r="449" spans="1:13" ht="12.75" customHeight="1" x14ac:dyDescent="0.2">
      <c r="A449" s="45" t="s">
        <v>18</v>
      </c>
      <c r="B449" s="45">
        <v>1707176</v>
      </c>
      <c r="C449" s="45" t="s">
        <v>865</v>
      </c>
      <c r="D449" s="45" t="s">
        <v>2791</v>
      </c>
      <c r="E449" s="45"/>
      <c r="F449" s="45"/>
      <c r="G449" s="45" t="s">
        <v>589</v>
      </c>
      <c r="H449" s="45" t="s">
        <v>590</v>
      </c>
      <c r="I449" s="45"/>
      <c r="M449" s="19" t="str">
        <f t="shared" si="6"/>
        <v xml:space="preserve">  &lt;concept code='1707176' codeSystem='1.2.40.0.34.5.156' displayName='CARBOMER' level='1' type='L' concept_beschreibung='Medikation_AGES_Wirkstoffe _20170725' deutsch='' hinweise='' relationships=''/&gt;</v>
      </c>
    </row>
    <row r="450" spans="1:13" ht="12.75" customHeight="1" x14ac:dyDescent="0.2">
      <c r="A450" s="45" t="s">
        <v>18</v>
      </c>
      <c r="B450" s="45">
        <v>1707180</v>
      </c>
      <c r="C450" s="45" t="s">
        <v>866</v>
      </c>
      <c r="D450" s="45" t="s">
        <v>2792</v>
      </c>
      <c r="E450" s="45"/>
      <c r="F450" s="45"/>
      <c r="G450" s="45" t="s">
        <v>589</v>
      </c>
      <c r="H450" s="45" t="s">
        <v>590</v>
      </c>
      <c r="I450" s="45"/>
      <c r="M450" s="19" t="str">
        <f t="shared" si="6"/>
        <v xml:space="preserve">  &lt;concept code='1707180' codeSystem='1.2.40.0.34.5.156' displayName='CHYMOTRYPSIN' level='1' type='L' concept_beschreibung='Medikation_AGES_Wirkstoffe _20170725' deutsch='' hinweise='' relationships=''/&gt;</v>
      </c>
    </row>
    <row r="451" spans="1:13" ht="12.75" customHeight="1" x14ac:dyDescent="0.2">
      <c r="A451" s="45" t="s">
        <v>18</v>
      </c>
      <c r="B451" s="45">
        <v>1707181</v>
      </c>
      <c r="C451" s="45" t="s">
        <v>867</v>
      </c>
      <c r="D451" s="45" t="s">
        <v>2793</v>
      </c>
      <c r="E451" s="45"/>
      <c r="F451" s="45"/>
      <c r="G451" s="45" t="s">
        <v>589</v>
      </c>
      <c r="H451" s="45" t="s">
        <v>590</v>
      </c>
      <c r="I451" s="45"/>
      <c r="M451" s="19" t="str">
        <f t="shared" si="6"/>
        <v xml:space="preserve">  &lt;concept code='1707181' codeSystem='1.2.40.0.34.5.156' displayName='EISENSACCHAROSE' level='1' type='L' concept_beschreibung='Medikation_AGES_Wirkstoffe _20170725' deutsch='' hinweise='' relationships=''/&gt;</v>
      </c>
    </row>
    <row r="452" spans="1:13" ht="12.75" customHeight="1" x14ac:dyDescent="0.2">
      <c r="A452" s="45" t="s">
        <v>18</v>
      </c>
      <c r="B452" s="45">
        <v>1707183</v>
      </c>
      <c r="C452" s="45" t="s">
        <v>868</v>
      </c>
      <c r="D452" s="45" t="s">
        <v>2794</v>
      </c>
      <c r="E452" s="45"/>
      <c r="F452" s="45"/>
      <c r="G452" s="45" t="s">
        <v>589</v>
      </c>
      <c r="H452" s="45" t="s">
        <v>590</v>
      </c>
      <c r="I452" s="45"/>
      <c r="M452" s="19" t="str">
        <f t="shared" si="6"/>
        <v xml:space="preserve">  &lt;concept code='1707183' codeSystem='1.2.40.0.34.5.156' displayName='METHYLSALICYLAT' level='1' type='L' concept_beschreibung='Medikation_AGES_Wirkstoffe _20170725' deutsch='' hinweise='' relationships=''/&gt;</v>
      </c>
    </row>
    <row r="453" spans="1:13" ht="12.75" customHeight="1" x14ac:dyDescent="0.2">
      <c r="A453" s="45" t="s">
        <v>18</v>
      </c>
      <c r="B453" s="45">
        <v>1707184</v>
      </c>
      <c r="C453" s="45" t="s">
        <v>869</v>
      </c>
      <c r="D453" s="45" t="s">
        <v>2795</v>
      </c>
      <c r="E453" s="45"/>
      <c r="F453" s="45"/>
      <c r="G453" s="45" t="s">
        <v>589</v>
      </c>
      <c r="H453" s="45" t="s">
        <v>590</v>
      </c>
      <c r="I453" s="45"/>
      <c r="M453" s="19" t="str">
        <f t="shared" si="6"/>
        <v xml:space="preserve">  &lt;concept code='1707184' codeSystem='1.2.40.0.34.5.156' displayName='RILMENIDIN DIHYDROGENPHOSPHAT' level='1' type='L' concept_beschreibung='Medikation_AGES_Wirkstoffe _20170725' deutsch='' hinweise='' relationships=''/&gt;</v>
      </c>
    </row>
    <row r="454" spans="1:13" ht="12.75" customHeight="1" x14ac:dyDescent="0.2">
      <c r="A454" s="45" t="s">
        <v>18</v>
      </c>
      <c r="B454" s="45">
        <v>1707188</v>
      </c>
      <c r="C454" s="45" t="s">
        <v>870</v>
      </c>
      <c r="D454" s="45" t="s">
        <v>2796</v>
      </c>
      <c r="E454" s="45"/>
      <c r="F454" s="45"/>
      <c r="G454" s="45" t="s">
        <v>589</v>
      </c>
      <c r="H454" s="45" t="s">
        <v>590</v>
      </c>
      <c r="I454" s="45"/>
      <c r="M454" s="19" t="str">
        <f t="shared" si="6"/>
        <v xml:space="preserve">  &lt;concept code='1707188' codeSystem='1.2.40.0.34.5.156' displayName='NICORANDIL' level='1' type='L' concept_beschreibung='Medikation_AGES_Wirkstoffe _20170725' deutsch='' hinweise='' relationships=''/&gt;</v>
      </c>
    </row>
    <row r="455" spans="1:13" ht="12.75" customHeight="1" x14ac:dyDescent="0.2">
      <c r="A455" s="45" t="s">
        <v>18</v>
      </c>
      <c r="B455" s="45">
        <v>1707190</v>
      </c>
      <c r="C455" s="45" t="s">
        <v>871</v>
      </c>
      <c r="D455" s="45" t="s">
        <v>2797</v>
      </c>
      <c r="E455" s="45"/>
      <c r="F455" s="45"/>
      <c r="G455" s="45" t="s">
        <v>589</v>
      </c>
      <c r="H455" s="45" t="s">
        <v>590</v>
      </c>
      <c r="I455" s="45"/>
      <c r="M455" s="19" t="str">
        <f t="shared" si="6"/>
        <v xml:space="preserve">  &lt;concept code='1707190' codeSystem='1.2.40.0.34.5.156' displayName='BETAMETHASON ACETAT' level='1' type='L' concept_beschreibung='Medikation_AGES_Wirkstoffe _20170725' deutsch='' hinweise='' relationships=''/&gt;</v>
      </c>
    </row>
    <row r="456" spans="1:13" ht="12.75" customHeight="1" x14ac:dyDescent="0.2">
      <c r="A456" s="45" t="s">
        <v>18</v>
      </c>
      <c r="B456" s="45">
        <v>1707191</v>
      </c>
      <c r="C456" s="45" t="s">
        <v>872</v>
      </c>
      <c r="D456" s="45" t="s">
        <v>2798</v>
      </c>
      <c r="E456" s="45"/>
      <c r="F456" s="45"/>
      <c r="G456" s="45" t="s">
        <v>589</v>
      </c>
      <c r="H456" s="45" t="s">
        <v>590</v>
      </c>
      <c r="I456" s="45"/>
      <c r="M456" s="19" t="str">
        <f t="shared" si="6"/>
        <v xml:space="preserve">  &lt;concept code='1707191' codeSystem='1.2.40.0.34.5.156' displayName='JOSAMYCIN PROPIONAT' level='1' type='L' concept_beschreibung='Medikation_AGES_Wirkstoffe _20170725' deutsch='' hinweise='' relationships=''/&gt;</v>
      </c>
    </row>
    <row r="457" spans="1:13" ht="12.75" customHeight="1" x14ac:dyDescent="0.2">
      <c r="A457" s="45" t="s">
        <v>18</v>
      </c>
      <c r="B457" s="45">
        <v>1707204</v>
      </c>
      <c r="C457" s="45" t="s">
        <v>873</v>
      </c>
      <c r="D457" s="45" t="s">
        <v>2799</v>
      </c>
      <c r="E457" s="45"/>
      <c r="F457" s="45"/>
      <c r="G457" s="45" t="s">
        <v>589</v>
      </c>
      <c r="H457" s="45" t="s">
        <v>590</v>
      </c>
      <c r="I457" s="45"/>
      <c r="M457" s="19" t="str">
        <f t="shared" si="6"/>
        <v xml:space="preserve">  &lt;concept code='1707204' codeSystem='1.2.40.0.34.5.156' displayName='ROPIVACAIN HYDROCHLORID' level='1' type='L' concept_beschreibung='Medikation_AGES_Wirkstoffe _20170725' deutsch='' hinweise='' relationships=''/&gt;</v>
      </c>
    </row>
    <row r="458" spans="1:13" ht="12.75" customHeight="1" x14ac:dyDescent="0.2">
      <c r="A458" s="45" t="s">
        <v>18</v>
      </c>
      <c r="B458" s="45">
        <v>1707215</v>
      </c>
      <c r="C458" s="45" t="s">
        <v>874</v>
      </c>
      <c r="D458" s="45" t="s">
        <v>2800</v>
      </c>
      <c r="E458" s="45"/>
      <c r="F458" s="45"/>
      <c r="G458" s="45" t="s">
        <v>589</v>
      </c>
      <c r="H458" s="45" t="s">
        <v>590</v>
      </c>
      <c r="I458" s="45"/>
      <c r="M458" s="19" t="str">
        <f t="shared" si="6"/>
        <v xml:space="preserve">  &lt;concept code='1707215' codeSystem='1.2.40.0.34.5.156' displayName='BAMIPIN LACTAT' level='1' type='L' concept_beschreibung='Medikation_AGES_Wirkstoffe _20170725' deutsch='' hinweise='' relationships=''/&gt;</v>
      </c>
    </row>
    <row r="459" spans="1:13" ht="12.75" customHeight="1" x14ac:dyDescent="0.2">
      <c r="A459" s="45" t="s">
        <v>18</v>
      </c>
      <c r="B459" s="45">
        <v>1707238</v>
      </c>
      <c r="C459" s="45" t="s">
        <v>875</v>
      </c>
      <c r="D459" s="45" t="s">
        <v>2801</v>
      </c>
      <c r="E459" s="45"/>
      <c r="F459" s="45"/>
      <c r="G459" s="45" t="s">
        <v>589</v>
      </c>
      <c r="H459" s="45" t="s">
        <v>590</v>
      </c>
      <c r="I459" s="45"/>
      <c r="M459" s="19" t="str">
        <f t="shared" si="6"/>
        <v xml:space="preserve">  &lt;concept code='1707238' codeSystem='1.2.40.0.34.5.156' displayName='BENDAMUSTIN HYDROCHLORID' level='1' type='L' concept_beschreibung='Medikation_AGES_Wirkstoffe _20170725' deutsch='' hinweise='' relationships=''/&gt;</v>
      </c>
    </row>
    <row r="460" spans="1:13" ht="12.75" customHeight="1" x14ac:dyDescent="0.2">
      <c r="A460" s="45" t="s">
        <v>18</v>
      </c>
      <c r="B460" s="45">
        <v>1707244</v>
      </c>
      <c r="C460" s="45" t="s">
        <v>876</v>
      </c>
      <c r="D460" s="45" t="s">
        <v>2802</v>
      </c>
      <c r="E460" s="45"/>
      <c r="F460" s="45"/>
      <c r="G460" s="45" t="s">
        <v>589</v>
      </c>
      <c r="H460" s="45" t="s">
        <v>590</v>
      </c>
      <c r="I460" s="45"/>
      <c r="M460" s="19" t="str">
        <f t="shared" si="6"/>
        <v xml:space="preserve">  &lt;concept code='1707244' codeSystem='1.2.40.0.34.5.156' displayName='NATRIUM PICOSULFAT' level='1' type='L' concept_beschreibung='Medikation_AGES_Wirkstoffe _20170725' deutsch='' hinweise='' relationships=''/&gt;</v>
      </c>
    </row>
    <row r="461" spans="1:13" ht="12.75" customHeight="1" x14ac:dyDescent="0.2">
      <c r="A461" s="45" t="s">
        <v>18</v>
      </c>
      <c r="B461" s="45">
        <v>1707254</v>
      </c>
      <c r="C461" s="45" t="s">
        <v>877</v>
      </c>
      <c r="D461" s="45" t="s">
        <v>2803</v>
      </c>
      <c r="E461" s="45"/>
      <c r="F461" s="45"/>
      <c r="G461" s="45" t="s">
        <v>589</v>
      </c>
      <c r="H461" s="45" t="s">
        <v>590</v>
      </c>
      <c r="I461" s="45"/>
      <c r="M461" s="19" t="str">
        <f t="shared" si="6"/>
        <v xml:space="preserve">  &lt;concept code='1707254' codeSystem='1.2.40.0.34.5.156' displayName='ESOMEPRAZOL MAGNESIUM' level='1' type='L' concept_beschreibung='Medikation_AGES_Wirkstoffe _20170725' deutsch='' hinweise='' relationships=''/&gt;</v>
      </c>
    </row>
    <row r="462" spans="1:13" ht="12.75" customHeight="1" x14ac:dyDescent="0.2">
      <c r="A462" s="45" t="s">
        <v>18</v>
      </c>
      <c r="B462" s="45">
        <v>1707256</v>
      </c>
      <c r="C462" s="45" t="s">
        <v>878</v>
      </c>
      <c r="D462" s="45" t="s">
        <v>86</v>
      </c>
      <c r="E462" s="45"/>
      <c r="F462" s="45"/>
      <c r="G462" s="45" t="s">
        <v>589</v>
      </c>
      <c r="H462" s="45" t="s">
        <v>590</v>
      </c>
      <c r="I462" s="45"/>
      <c r="M462" s="19" t="str">
        <f t="shared" si="6"/>
        <v xml:space="preserve">  &lt;concept code='1707256' codeSystem='1.2.40.0.34.5.156' displayName='BENZOYLPEROXID' level='1' type='L' concept_beschreibung='Medikation_AGES_Wirkstoffe _20170725' deutsch='' hinweise='' relationships=''/&gt;</v>
      </c>
    </row>
    <row r="463" spans="1:13" ht="12.75" customHeight="1" x14ac:dyDescent="0.2">
      <c r="A463" s="45" t="s">
        <v>18</v>
      </c>
      <c r="B463" s="45">
        <v>1707257</v>
      </c>
      <c r="C463" s="45" t="s">
        <v>879</v>
      </c>
      <c r="D463" s="45" t="s">
        <v>2804</v>
      </c>
      <c r="E463" s="45"/>
      <c r="F463" s="45"/>
      <c r="G463" s="45" t="s">
        <v>589</v>
      </c>
      <c r="H463" s="45" t="s">
        <v>590</v>
      </c>
      <c r="I463" s="45"/>
      <c r="M463" s="19" t="str">
        <f t="shared" si="6"/>
        <v xml:space="preserve">  &lt;concept code='1707257' codeSystem='1.2.40.0.34.5.156' displayName='NATRIUMACETAT' level='1' type='L' concept_beschreibung='Medikation_AGES_Wirkstoffe _20170725' deutsch='' hinweise='' relationships=''/&gt;</v>
      </c>
    </row>
    <row r="464" spans="1:13" ht="12.75" customHeight="1" x14ac:dyDescent="0.2">
      <c r="A464" s="45" t="s">
        <v>18</v>
      </c>
      <c r="B464" s="45">
        <v>1707260</v>
      </c>
      <c r="C464" s="45" t="s">
        <v>880</v>
      </c>
      <c r="D464" s="45" t="s">
        <v>2805</v>
      </c>
      <c r="E464" s="45"/>
      <c r="F464" s="45"/>
      <c r="G464" s="45" t="s">
        <v>589</v>
      </c>
      <c r="H464" s="45" t="s">
        <v>590</v>
      </c>
      <c r="I464" s="45"/>
      <c r="M464" s="19" t="str">
        <f t="shared" ref="M464:M527" si="7">CONCATENATE("  &lt;concept code='",B464,"' codeSystem='",$H464,"' displayName='",C464,"' level='",LEFT(A464,SEARCH("-",A464)-1),"' type='",TRIM(RIGHT(A464,LEN(A464)-SEARCH("-",A464))),"' concept_beschreibung='",G464,"' deutsch='",E464,"' hinweise='",F464,"' relationships='",I464,"'/&gt;")</f>
        <v xml:space="preserve">  &lt;concept code='1707260' codeSystem='1.2.40.0.34.5.156' displayName='SULTAMICILLIN TOSILAT' level='1' type='L' concept_beschreibung='Medikation_AGES_Wirkstoffe _20170725' deutsch='' hinweise='' relationships=''/&gt;</v>
      </c>
    </row>
    <row r="465" spans="1:13" ht="12.75" customHeight="1" x14ac:dyDescent="0.2">
      <c r="A465" s="45" t="s">
        <v>18</v>
      </c>
      <c r="B465" s="45">
        <v>1707266</v>
      </c>
      <c r="C465" s="45" t="s">
        <v>881</v>
      </c>
      <c r="D465" s="45" t="s">
        <v>2806</v>
      </c>
      <c r="E465" s="45"/>
      <c r="F465" s="45"/>
      <c r="G465" s="45" t="s">
        <v>589</v>
      </c>
      <c r="H465" s="45" t="s">
        <v>590</v>
      </c>
      <c r="I465" s="45"/>
      <c r="M465" s="19" t="str">
        <f t="shared" si="7"/>
        <v xml:space="preserve">  &lt;concept code='1707266' codeSystem='1.2.40.0.34.5.156' displayName='PRILOCAIN HYDROCHLORID' level='1' type='L' concept_beschreibung='Medikation_AGES_Wirkstoffe _20170725' deutsch='' hinweise='' relationships=''/&gt;</v>
      </c>
    </row>
    <row r="466" spans="1:13" ht="12.75" customHeight="1" x14ac:dyDescent="0.2">
      <c r="A466" s="45" t="s">
        <v>18</v>
      </c>
      <c r="B466" s="45">
        <v>1707269</v>
      </c>
      <c r="C466" s="45" t="s">
        <v>882</v>
      </c>
      <c r="D466" s="45" t="s">
        <v>2807</v>
      </c>
      <c r="E466" s="45"/>
      <c r="F466" s="45"/>
      <c r="G466" s="45" t="s">
        <v>589</v>
      </c>
      <c r="H466" s="45" t="s">
        <v>590</v>
      </c>
      <c r="I466" s="45"/>
      <c r="M466" s="19" t="str">
        <f t="shared" si="7"/>
        <v xml:space="preserve">  &lt;concept code='1707269' codeSystem='1.2.40.0.34.5.156' displayName='PROPIVERIN HYDROCHLORID' level='1' type='L' concept_beschreibung='Medikation_AGES_Wirkstoffe _20170725' deutsch='' hinweise='' relationships=''/&gt;</v>
      </c>
    </row>
    <row r="467" spans="1:13" ht="12.75" customHeight="1" x14ac:dyDescent="0.2">
      <c r="A467" s="45" t="s">
        <v>18</v>
      </c>
      <c r="B467" s="45">
        <v>1707273</v>
      </c>
      <c r="C467" s="45" t="s">
        <v>883</v>
      </c>
      <c r="D467" s="45" t="s">
        <v>2808</v>
      </c>
      <c r="E467" s="45"/>
      <c r="F467" s="45"/>
      <c r="G467" s="45" t="s">
        <v>589</v>
      </c>
      <c r="H467" s="45" t="s">
        <v>590</v>
      </c>
      <c r="I467" s="45"/>
      <c r="M467" s="19" t="str">
        <f t="shared" si="7"/>
        <v xml:space="preserve">  &lt;concept code='1707273' codeSystem='1.2.40.0.34.5.156' displayName='PROCYCLIDIN HYDROCHLORID' level='1' type='L' concept_beschreibung='Medikation_AGES_Wirkstoffe _20170725' deutsch='' hinweise='' relationships=''/&gt;</v>
      </c>
    </row>
    <row r="468" spans="1:13" ht="12.75" customHeight="1" x14ac:dyDescent="0.2">
      <c r="A468" s="45" t="s">
        <v>18</v>
      </c>
      <c r="B468" s="45">
        <v>1707281</v>
      </c>
      <c r="C468" s="45" t="s">
        <v>884</v>
      </c>
      <c r="D468" s="45" t="s">
        <v>2809</v>
      </c>
      <c r="E468" s="45"/>
      <c r="F468" s="45"/>
      <c r="G468" s="45" t="s">
        <v>589</v>
      </c>
      <c r="H468" s="45" t="s">
        <v>590</v>
      </c>
      <c r="I468" s="45"/>
      <c r="M468" s="19" t="str">
        <f t="shared" si="7"/>
        <v xml:space="preserve">  &lt;concept code='1707281' codeSystem='1.2.40.0.34.5.156' displayName='PROTAMIN HYDROCHLORID' level='1' type='L' concept_beschreibung='Medikation_AGES_Wirkstoffe _20170725' deutsch='' hinweise='' relationships=''/&gt;</v>
      </c>
    </row>
    <row r="469" spans="1:13" ht="12.75" customHeight="1" x14ac:dyDescent="0.2">
      <c r="A469" s="45" t="s">
        <v>18</v>
      </c>
      <c r="B469" s="45">
        <v>1707282</v>
      </c>
      <c r="C469" s="45" t="s">
        <v>885</v>
      </c>
      <c r="D469" s="45" t="s">
        <v>2810</v>
      </c>
      <c r="E469" s="45"/>
      <c r="F469" s="45"/>
      <c r="G469" s="45" t="s">
        <v>589</v>
      </c>
      <c r="H469" s="45" t="s">
        <v>590</v>
      </c>
      <c r="I469" s="45"/>
      <c r="M469" s="19" t="str">
        <f t="shared" si="7"/>
        <v xml:space="preserve">  &lt;concept code='1707282' codeSystem='1.2.40.0.34.5.156' displayName='PROTHIPENDYLHYDROCHLORID' level='1' type='L' concept_beschreibung='Medikation_AGES_Wirkstoffe _20170725' deutsch='' hinweise='' relationships=''/&gt;</v>
      </c>
    </row>
    <row r="470" spans="1:13" ht="12.75" customHeight="1" x14ac:dyDescent="0.2">
      <c r="A470" s="45" t="s">
        <v>18</v>
      </c>
      <c r="B470" s="45">
        <v>1707285</v>
      </c>
      <c r="C470" s="45" t="s">
        <v>886</v>
      </c>
      <c r="D470" s="45" t="s">
        <v>2811</v>
      </c>
      <c r="E470" s="45"/>
      <c r="F470" s="45"/>
      <c r="G470" s="45" t="s">
        <v>589</v>
      </c>
      <c r="H470" s="45" t="s">
        <v>590</v>
      </c>
      <c r="I470" s="45"/>
      <c r="M470" s="19" t="str">
        <f t="shared" si="7"/>
        <v xml:space="preserve">  &lt;concept code='1707285' codeSystem='1.2.40.0.34.5.156' displayName='BLEOMYCIN SULFAT' level='1' type='L' concept_beschreibung='Medikation_AGES_Wirkstoffe _20170725' deutsch='' hinweise='' relationships=''/&gt;</v>
      </c>
    </row>
    <row r="471" spans="1:13" ht="12.75" customHeight="1" x14ac:dyDescent="0.2">
      <c r="A471" s="45" t="s">
        <v>18</v>
      </c>
      <c r="B471" s="45">
        <v>1707293</v>
      </c>
      <c r="C471" s="45" t="s">
        <v>887</v>
      </c>
      <c r="D471" s="45" t="s">
        <v>2812</v>
      </c>
      <c r="E471" s="45"/>
      <c r="F471" s="45"/>
      <c r="G471" s="45" t="s">
        <v>589</v>
      </c>
      <c r="H471" s="45" t="s">
        <v>590</v>
      </c>
      <c r="I471" s="45"/>
      <c r="M471" s="19" t="str">
        <f t="shared" si="7"/>
        <v xml:space="preserve">  &lt;concept code='1707293' codeSystem='1.2.40.0.34.5.156' displayName='OXALIPLATIN' level='1' type='L' concept_beschreibung='Medikation_AGES_Wirkstoffe _20170725' deutsch='' hinweise='' relationships=''/&gt;</v>
      </c>
    </row>
    <row r="472" spans="1:13" ht="12.75" customHeight="1" x14ac:dyDescent="0.2">
      <c r="A472" s="45" t="s">
        <v>18</v>
      </c>
      <c r="B472" s="45">
        <v>1707305</v>
      </c>
      <c r="C472" s="45" t="s">
        <v>888</v>
      </c>
      <c r="D472" s="45" t="s">
        <v>2813</v>
      </c>
      <c r="E472" s="45"/>
      <c r="F472" s="45"/>
      <c r="G472" s="45" t="s">
        <v>589</v>
      </c>
      <c r="H472" s="45" t="s">
        <v>590</v>
      </c>
      <c r="I472" s="45"/>
      <c r="M472" s="19" t="str">
        <f t="shared" si="7"/>
        <v xml:space="preserve">  &lt;concept code='1707305' codeSystem='1.2.40.0.34.5.156' displayName='GADODIAMID' level='1' type='L' concept_beschreibung='Medikation_AGES_Wirkstoffe _20170725' deutsch='' hinweise='' relationships=''/&gt;</v>
      </c>
    </row>
    <row r="473" spans="1:13" ht="12.75" customHeight="1" x14ac:dyDescent="0.2">
      <c r="A473" s="45" t="s">
        <v>18</v>
      </c>
      <c r="B473" s="45">
        <v>1707307</v>
      </c>
      <c r="C473" s="45" t="s">
        <v>889</v>
      </c>
      <c r="D473" s="45" t="s">
        <v>2814</v>
      </c>
      <c r="E473" s="45"/>
      <c r="F473" s="45"/>
      <c r="G473" s="45" t="s">
        <v>589</v>
      </c>
      <c r="H473" s="45" t="s">
        <v>590</v>
      </c>
      <c r="I473" s="45"/>
      <c r="M473" s="19" t="str">
        <f t="shared" si="7"/>
        <v xml:space="preserve">  &lt;concept code='1707307' codeSystem='1.2.40.0.34.5.156' displayName='LANTHANCARBONAT' level='1' type='L' concept_beschreibung='Medikation_AGES_Wirkstoffe _20170725' deutsch='' hinweise='' relationships=''/&gt;</v>
      </c>
    </row>
    <row r="474" spans="1:13" ht="12.75" customHeight="1" x14ac:dyDescent="0.2">
      <c r="A474" s="45" t="s">
        <v>18</v>
      </c>
      <c r="B474" s="45">
        <v>1707308</v>
      </c>
      <c r="C474" s="45" t="s">
        <v>890</v>
      </c>
      <c r="D474" s="45" t="s">
        <v>2815</v>
      </c>
      <c r="E474" s="45"/>
      <c r="F474" s="45"/>
      <c r="G474" s="45" t="s">
        <v>589</v>
      </c>
      <c r="H474" s="45" t="s">
        <v>590</v>
      </c>
      <c r="I474" s="45"/>
      <c r="M474" s="19" t="str">
        <f t="shared" si="7"/>
        <v xml:space="preserve">  &lt;concept code='1707308' codeSystem='1.2.40.0.34.5.156' displayName='NATRIUM FUROSEMID' level='1' type='L' concept_beschreibung='Medikation_AGES_Wirkstoffe _20170725' deutsch='' hinweise='' relationships=''/&gt;</v>
      </c>
    </row>
    <row r="475" spans="1:13" ht="12.75" customHeight="1" x14ac:dyDescent="0.2">
      <c r="A475" s="45" t="s">
        <v>18</v>
      </c>
      <c r="B475" s="45">
        <v>1707311</v>
      </c>
      <c r="C475" s="45" t="s">
        <v>891</v>
      </c>
      <c r="D475" s="45" t="s">
        <v>2816</v>
      </c>
      <c r="E475" s="45"/>
      <c r="F475" s="45"/>
      <c r="G475" s="45" t="s">
        <v>589</v>
      </c>
      <c r="H475" s="45" t="s">
        <v>590</v>
      </c>
      <c r="I475" s="45"/>
      <c r="M475" s="19" t="str">
        <f t="shared" si="7"/>
        <v xml:space="preserve">  &lt;concept code='1707311' codeSystem='1.2.40.0.34.5.156' displayName='TETRACOSACTID' level='1' type='L' concept_beschreibung='Medikation_AGES_Wirkstoffe _20170725' deutsch='' hinweise='' relationships=''/&gt;</v>
      </c>
    </row>
    <row r="476" spans="1:13" ht="12.75" customHeight="1" x14ac:dyDescent="0.2">
      <c r="A476" s="45" t="s">
        <v>18</v>
      </c>
      <c r="B476" s="45">
        <v>1707312</v>
      </c>
      <c r="C476" s="45" t="s">
        <v>892</v>
      </c>
      <c r="D476" s="45" t="s">
        <v>2817</v>
      </c>
      <c r="E476" s="45"/>
      <c r="F476" s="45"/>
      <c r="G476" s="45" t="s">
        <v>589</v>
      </c>
      <c r="H476" s="45" t="s">
        <v>590</v>
      </c>
      <c r="I476" s="45"/>
      <c r="M476" s="19" t="str">
        <f t="shared" si="7"/>
        <v xml:space="preserve">  &lt;concept code='1707312' codeSystem='1.2.40.0.34.5.156' displayName='ATRACURIUM BESILAT' level='1' type='L' concept_beschreibung='Medikation_AGES_Wirkstoffe _20170725' deutsch='' hinweise='' relationships=''/&gt;</v>
      </c>
    </row>
    <row r="477" spans="1:13" ht="12.75" customHeight="1" x14ac:dyDescent="0.2">
      <c r="A477" s="45" t="s">
        <v>18</v>
      </c>
      <c r="B477" s="45">
        <v>1707313</v>
      </c>
      <c r="C477" s="45" t="s">
        <v>893</v>
      </c>
      <c r="D477" s="45" t="s">
        <v>2818</v>
      </c>
      <c r="E477" s="45"/>
      <c r="F477" s="45"/>
      <c r="G477" s="45" t="s">
        <v>589</v>
      </c>
      <c r="H477" s="45" t="s">
        <v>590</v>
      </c>
      <c r="I477" s="45"/>
      <c r="M477" s="19" t="str">
        <f t="shared" si="7"/>
        <v xml:space="preserve">  &lt;concept code='1707313' codeSystem='1.2.40.0.34.5.156' displayName='PHENAZON' level='1' type='L' concept_beschreibung='Medikation_AGES_Wirkstoffe _20170725' deutsch='' hinweise='' relationships=''/&gt;</v>
      </c>
    </row>
    <row r="478" spans="1:13" ht="12.75" customHeight="1" x14ac:dyDescent="0.2">
      <c r="A478" s="45" t="s">
        <v>18</v>
      </c>
      <c r="B478" s="45">
        <v>1707319</v>
      </c>
      <c r="C478" s="45" t="s">
        <v>894</v>
      </c>
      <c r="D478" s="45" t="s">
        <v>2819</v>
      </c>
      <c r="E478" s="45"/>
      <c r="F478" s="45"/>
      <c r="G478" s="45" t="s">
        <v>589</v>
      </c>
      <c r="H478" s="45" t="s">
        <v>590</v>
      </c>
      <c r="I478" s="45"/>
      <c r="M478" s="19" t="str">
        <f t="shared" si="7"/>
        <v xml:space="preserve">  &lt;concept code='1707319' codeSystem='1.2.40.0.34.5.156' displayName='ATROPINSULFAT' level='1' type='L' concept_beschreibung='Medikation_AGES_Wirkstoffe _20170725' deutsch='' hinweise='' relationships=''/&gt;</v>
      </c>
    </row>
    <row r="479" spans="1:13" ht="12.75" customHeight="1" x14ac:dyDescent="0.2">
      <c r="A479" s="45" t="s">
        <v>18</v>
      </c>
      <c r="B479" s="45">
        <v>1707322</v>
      </c>
      <c r="C479" s="45" t="s">
        <v>895</v>
      </c>
      <c r="D479" s="45" t="s">
        <v>2820</v>
      </c>
      <c r="E479" s="45"/>
      <c r="F479" s="45"/>
      <c r="G479" s="45" t="s">
        <v>589</v>
      </c>
      <c r="H479" s="45" t="s">
        <v>590</v>
      </c>
      <c r="I479" s="45"/>
      <c r="M479" s="19" t="str">
        <f t="shared" si="7"/>
        <v xml:space="preserve">  &lt;concept code='1707322' codeSystem='1.2.40.0.34.5.156' displayName='TENECTEPLASE' level='1' type='L' concept_beschreibung='Medikation_AGES_Wirkstoffe _20170725' deutsch='' hinweise='' relationships=''/&gt;</v>
      </c>
    </row>
    <row r="480" spans="1:13" ht="12.75" customHeight="1" x14ac:dyDescent="0.2">
      <c r="A480" s="45" t="s">
        <v>18</v>
      </c>
      <c r="B480" s="45">
        <v>1707325</v>
      </c>
      <c r="C480" s="45" t="s">
        <v>896</v>
      </c>
      <c r="D480" s="45" t="s">
        <v>2821</v>
      </c>
      <c r="E480" s="45"/>
      <c r="F480" s="45"/>
      <c r="G480" s="45" t="s">
        <v>589</v>
      </c>
      <c r="H480" s="45" t="s">
        <v>590</v>
      </c>
      <c r="I480" s="45"/>
      <c r="M480" s="19" t="str">
        <f t="shared" si="7"/>
        <v xml:space="preserve">  &lt;concept code='1707325' codeSystem='1.2.40.0.34.5.156' displayName='TIPRANAVIR' level='1' type='L' concept_beschreibung='Medikation_AGES_Wirkstoffe _20170725' deutsch='' hinweise='' relationships=''/&gt;</v>
      </c>
    </row>
    <row r="481" spans="1:13" ht="12.75" customHeight="1" x14ac:dyDescent="0.2">
      <c r="A481" s="45" t="s">
        <v>18</v>
      </c>
      <c r="B481" s="45">
        <v>1707327</v>
      </c>
      <c r="C481" s="45" t="s">
        <v>897</v>
      </c>
      <c r="D481" s="45" t="s">
        <v>2822</v>
      </c>
      <c r="E481" s="45"/>
      <c r="F481" s="45"/>
      <c r="G481" s="45" t="s">
        <v>589</v>
      </c>
      <c r="H481" s="45" t="s">
        <v>590</v>
      </c>
      <c r="I481" s="45"/>
      <c r="M481" s="19" t="str">
        <f t="shared" si="7"/>
        <v xml:space="preserve">  &lt;concept code='1707327' codeSystem='1.2.40.0.34.5.156' displayName='BIVALIRUDIN' level='1' type='L' concept_beschreibung='Medikation_AGES_Wirkstoffe _20170725' deutsch='' hinweise='' relationships=''/&gt;</v>
      </c>
    </row>
    <row r="482" spans="1:13" ht="12.75" customHeight="1" x14ac:dyDescent="0.2">
      <c r="A482" s="45" t="s">
        <v>18</v>
      </c>
      <c r="B482" s="45">
        <v>1707328</v>
      </c>
      <c r="C482" s="45" t="s">
        <v>898</v>
      </c>
      <c r="D482" s="45" t="s">
        <v>2823</v>
      </c>
      <c r="E482" s="45"/>
      <c r="F482" s="45"/>
      <c r="G482" s="45" t="s">
        <v>589</v>
      </c>
      <c r="H482" s="45" t="s">
        <v>590</v>
      </c>
      <c r="I482" s="45"/>
      <c r="M482" s="19" t="str">
        <f t="shared" si="7"/>
        <v xml:space="preserve">  &lt;concept code='1707328' codeSystem='1.2.40.0.34.5.156' displayName='BRINZOLAMID' level='1' type='L' concept_beschreibung='Medikation_AGES_Wirkstoffe _20170725' deutsch='' hinweise='' relationships=''/&gt;</v>
      </c>
    </row>
    <row r="483" spans="1:13" ht="12.75" customHeight="1" x14ac:dyDescent="0.2">
      <c r="A483" s="45" t="s">
        <v>18</v>
      </c>
      <c r="B483" s="45">
        <v>1707329</v>
      </c>
      <c r="C483" s="45" t="s">
        <v>899</v>
      </c>
      <c r="D483" s="45" t="s">
        <v>2824</v>
      </c>
      <c r="E483" s="45"/>
      <c r="F483" s="45"/>
      <c r="G483" s="45" t="s">
        <v>589</v>
      </c>
      <c r="H483" s="45" t="s">
        <v>590</v>
      </c>
      <c r="I483" s="45"/>
      <c r="M483" s="19" t="str">
        <f t="shared" si="7"/>
        <v xml:space="preserve">  &lt;concept code='1707329' codeSystem='1.2.40.0.34.5.156' displayName='BUSULFAN' level='1' type='L' concept_beschreibung='Medikation_AGES_Wirkstoffe _20170725' deutsch='' hinweise='' relationships=''/&gt;</v>
      </c>
    </row>
    <row r="484" spans="1:13" ht="12.75" customHeight="1" x14ac:dyDescent="0.2">
      <c r="A484" s="45" t="s">
        <v>18</v>
      </c>
      <c r="B484" s="45">
        <v>1707337</v>
      </c>
      <c r="C484" s="45" t="s">
        <v>900</v>
      </c>
      <c r="D484" s="45" t="s">
        <v>2825</v>
      </c>
      <c r="E484" s="45"/>
      <c r="F484" s="45"/>
      <c r="G484" s="45" t="s">
        <v>589</v>
      </c>
      <c r="H484" s="45" t="s">
        <v>590</v>
      </c>
      <c r="I484" s="45"/>
      <c r="M484" s="19" t="str">
        <f t="shared" si="7"/>
        <v xml:space="preserve">  &lt;concept code='1707337' codeSystem='1.2.40.0.34.5.156' displayName='AGOMELATIN' level='1' type='L' concept_beschreibung='Medikation_AGES_Wirkstoffe _20170725' deutsch='' hinweise='' relationships=''/&gt;</v>
      </c>
    </row>
    <row r="485" spans="1:13" ht="12.75" customHeight="1" x14ac:dyDescent="0.2">
      <c r="A485" s="45" t="s">
        <v>18</v>
      </c>
      <c r="B485" s="45">
        <v>1707338</v>
      </c>
      <c r="C485" s="45" t="s">
        <v>901</v>
      </c>
      <c r="D485" s="45" t="s">
        <v>2826</v>
      </c>
      <c r="E485" s="45"/>
      <c r="F485" s="45"/>
      <c r="G485" s="45" t="s">
        <v>589</v>
      </c>
      <c r="H485" s="45" t="s">
        <v>590</v>
      </c>
      <c r="I485" s="45"/>
      <c r="M485" s="19" t="str">
        <f t="shared" si="7"/>
        <v xml:space="preserve">  &lt;concept code='1707338' codeSystem='1.2.40.0.34.5.156' displayName='AMLODIPIN' level='1' type='L' concept_beschreibung='Medikation_AGES_Wirkstoffe _20170725' deutsch='' hinweise='' relationships=''/&gt;</v>
      </c>
    </row>
    <row r="486" spans="1:13" ht="12.75" customHeight="1" x14ac:dyDescent="0.2">
      <c r="A486" s="45" t="s">
        <v>18</v>
      </c>
      <c r="B486" s="45">
        <v>1707339</v>
      </c>
      <c r="C486" s="45" t="s">
        <v>902</v>
      </c>
      <c r="D486" s="45" t="s">
        <v>2827</v>
      </c>
      <c r="E486" s="45"/>
      <c r="F486" s="45"/>
      <c r="G486" s="45" t="s">
        <v>589</v>
      </c>
      <c r="H486" s="45" t="s">
        <v>590</v>
      </c>
      <c r="I486" s="45"/>
      <c r="M486" s="19" t="str">
        <f t="shared" si="7"/>
        <v xml:space="preserve">  &lt;concept code='1707339' codeSystem='1.2.40.0.34.5.156' displayName='ANAKINRA' level='1' type='L' concept_beschreibung='Medikation_AGES_Wirkstoffe _20170725' deutsch='' hinweise='' relationships=''/&gt;</v>
      </c>
    </row>
    <row r="487" spans="1:13" ht="12.75" customHeight="1" x14ac:dyDescent="0.2">
      <c r="A487" s="45" t="s">
        <v>18</v>
      </c>
      <c r="B487" s="45">
        <v>1707340</v>
      </c>
      <c r="C487" s="45" t="s">
        <v>903</v>
      </c>
      <c r="D487" s="45" t="s">
        <v>2828</v>
      </c>
      <c r="E487" s="45"/>
      <c r="F487" s="45"/>
      <c r="G487" s="45" t="s">
        <v>589</v>
      </c>
      <c r="H487" s="45" t="s">
        <v>590</v>
      </c>
      <c r="I487" s="45"/>
      <c r="M487" s="19" t="str">
        <f t="shared" si="7"/>
        <v xml:space="preserve">  &lt;concept code='1707340' codeSystem='1.2.40.0.34.5.156' displayName='BOSENTAN' level='1' type='L' concept_beschreibung='Medikation_AGES_Wirkstoffe _20170725' deutsch='' hinweise='' relationships=''/&gt;</v>
      </c>
    </row>
    <row r="488" spans="1:13" ht="12.75" customHeight="1" x14ac:dyDescent="0.2">
      <c r="A488" s="45" t="s">
        <v>18</v>
      </c>
      <c r="B488" s="45">
        <v>1707341</v>
      </c>
      <c r="C488" s="45" t="s">
        <v>904</v>
      </c>
      <c r="D488" s="45" t="s">
        <v>2829</v>
      </c>
      <c r="E488" s="45"/>
      <c r="F488" s="45"/>
      <c r="G488" s="45" t="s">
        <v>589</v>
      </c>
      <c r="H488" s="45" t="s">
        <v>590</v>
      </c>
      <c r="I488" s="45"/>
      <c r="M488" s="19" t="str">
        <f t="shared" si="7"/>
        <v xml:space="preserve">  &lt;concept code='1707341' codeSystem='1.2.40.0.34.5.156' displayName='BUPRENORPHIN' level='1' type='L' concept_beschreibung='Medikation_AGES_Wirkstoffe _20170725' deutsch='' hinweise='' relationships=''/&gt;</v>
      </c>
    </row>
    <row r="489" spans="1:13" ht="12.75" customHeight="1" x14ac:dyDescent="0.2">
      <c r="A489" s="45" t="s">
        <v>18</v>
      </c>
      <c r="B489" s="45">
        <v>1707343</v>
      </c>
      <c r="C489" s="45" t="s">
        <v>905</v>
      </c>
      <c r="D489" s="45" t="s">
        <v>2830</v>
      </c>
      <c r="E489" s="45"/>
      <c r="F489" s="45"/>
      <c r="G489" s="45" t="s">
        <v>589</v>
      </c>
      <c r="H489" s="45" t="s">
        <v>590</v>
      </c>
      <c r="I489" s="45"/>
      <c r="M489" s="19" t="str">
        <f t="shared" si="7"/>
        <v xml:space="preserve">  &lt;concept code='1707343' codeSystem='1.2.40.0.34.5.156' displayName='EFAVIRENZ' level='1' type='L' concept_beschreibung='Medikation_AGES_Wirkstoffe _20170725' deutsch='' hinweise='' relationships=''/&gt;</v>
      </c>
    </row>
    <row r="490" spans="1:13" ht="12.75" customHeight="1" x14ac:dyDescent="0.2">
      <c r="A490" s="45" t="s">
        <v>18</v>
      </c>
      <c r="B490" s="45">
        <v>1707348</v>
      </c>
      <c r="C490" s="45" t="s">
        <v>906</v>
      </c>
      <c r="D490" s="45" t="s">
        <v>2831</v>
      </c>
      <c r="E490" s="45"/>
      <c r="F490" s="45"/>
      <c r="G490" s="45" t="s">
        <v>589</v>
      </c>
      <c r="H490" s="45" t="s">
        <v>590</v>
      </c>
      <c r="I490" s="45"/>
      <c r="M490" s="19" t="str">
        <f t="shared" si="7"/>
        <v xml:space="preserve">  &lt;concept code='1707348' codeSystem='1.2.40.0.34.5.156' displayName='PHENOXYBENZAMIN HYDROCHLORID' level='1' type='L' concept_beschreibung='Medikation_AGES_Wirkstoffe _20170725' deutsch='' hinweise='' relationships=''/&gt;</v>
      </c>
    </row>
    <row r="491" spans="1:13" ht="12.75" customHeight="1" x14ac:dyDescent="0.2">
      <c r="A491" s="45" t="s">
        <v>18</v>
      </c>
      <c r="B491" s="45">
        <v>1707357</v>
      </c>
      <c r="C491" s="45" t="s">
        <v>907</v>
      </c>
      <c r="D491" s="45" t="s">
        <v>2832</v>
      </c>
      <c r="E491" s="45"/>
      <c r="F491" s="45"/>
      <c r="G491" s="45" t="s">
        <v>589</v>
      </c>
      <c r="H491" s="45" t="s">
        <v>590</v>
      </c>
      <c r="I491" s="45"/>
      <c r="M491" s="19" t="str">
        <f t="shared" si="7"/>
        <v xml:space="preserve">  &lt;concept code='1707357' codeSystem='1.2.40.0.34.5.156' displayName='DIBENZYLETHYLENDIAMINPHENOXYMETHYLPENICILLINAT' level='1' type='L' concept_beschreibung='Medikation_AGES_Wirkstoffe _20170725' deutsch='' hinweise='' relationships=''/&gt;</v>
      </c>
    </row>
    <row r="492" spans="1:13" ht="12.75" customHeight="1" x14ac:dyDescent="0.2">
      <c r="A492" s="45" t="s">
        <v>18</v>
      </c>
      <c r="B492" s="45">
        <v>1707366</v>
      </c>
      <c r="C492" s="45" t="s">
        <v>908</v>
      </c>
      <c r="D492" s="45" t="s">
        <v>2833</v>
      </c>
      <c r="E492" s="45"/>
      <c r="F492" s="45"/>
      <c r="G492" s="45" t="s">
        <v>589</v>
      </c>
      <c r="H492" s="45" t="s">
        <v>590</v>
      </c>
      <c r="I492" s="45"/>
      <c r="M492" s="19" t="str">
        <f t="shared" si="7"/>
        <v xml:space="preserve">  &lt;concept code='1707366' codeSystem='1.2.40.0.34.5.156' displayName='POLYGELIN' level='1' type='L' concept_beschreibung='Medikation_AGES_Wirkstoffe _20170725' deutsch='' hinweise='' relationships=''/&gt;</v>
      </c>
    </row>
    <row r="493" spans="1:13" ht="12.75" customHeight="1" x14ac:dyDescent="0.2">
      <c r="A493" s="45" t="s">
        <v>18</v>
      </c>
      <c r="B493" s="45">
        <v>1707369</v>
      </c>
      <c r="C493" s="45" t="s">
        <v>909</v>
      </c>
      <c r="D493" s="45" t="s">
        <v>2834</v>
      </c>
      <c r="E493" s="45"/>
      <c r="F493" s="45"/>
      <c r="G493" s="45" t="s">
        <v>589</v>
      </c>
      <c r="H493" s="45" t="s">
        <v>590</v>
      </c>
      <c r="I493" s="45"/>
      <c r="M493" s="19" t="str">
        <f t="shared" si="7"/>
        <v xml:space="preserve">  &lt;concept code='1707369' codeSystem='1.2.40.0.34.5.156' displayName='POLIDOCANOL' level='1' type='L' concept_beschreibung='Medikation_AGES_Wirkstoffe _20170725' deutsch='' hinweise='' relationships=''/&gt;</v>
      </c>
    </row>
    <row r="494" spans="1:13" ht="12.75" customHeight="1" x14ac:dyDescent="0.2">
      <c r="A494" s="45" t="s">
        <v>18</v>
      </c>
      <c r="B494" s="45">
        <v>1707376</v>
      </c>
      <c r="C494" s="45" t="s">
        <v>910</v>
      </c>
      <c r="D494" s="45" t="s">
        <v>2835</v>
      </c>
      <c r="E494" s="45"/>
      <c r="F494" s="45"/>
      <c r="G494" s="45" t="s">
        <v>589</v>
      </c>
      <c r="H494" s="45" t="s">
        <v>590</v>
      </c>
      <c r="I494" s="45"/>
      <c r="M494" s="19" t="str">
        <f t="shared" si="7"/>
        <v xml:space="preserve">  &lt;concept code='1707376' codeSystem='1.2.40.0.34.5.156' displayName='MAPROTILIN MESILAT' level='1' type='L' concept_beschreibung='Medikation_AGES_Wirkstoffe _20170725' deutsch='' hinweise='' relationships=''/&gt;</v>
      </c>
    </row>
    <row r="495" spans="1:13" ht="12.75" customHeight="1" x14ac:dyDescent="0.2">
      <c r="A495" s="45" t="s">
        <v>18</v>
      </c>
      <c r="B495" s="45">
        <v>1707379</v>
      </c>
      <c r="C495" s="45" t="s">
        <v>911</v>
      </c>
      <c r="D495" s="45" t="s">
        <v>2836</v>
      </c>
      <c r="E495" s="45"/>
      <c r="F495" s="45"/>
      <c r="G495" s="45" t="s">
        <v>589</v>
      </c>
      <c r="H495" s="45" t="s">
        <v>590</v>
      </c>
      <c r="I495" s="45"/>
      <c r="M495" s="19" t="str">
        <f t="shared" si="7"/>
        <v xml:space="preserve">  &lt;concept code='1707379' codeSystem='1.2.40.0.34.5.156' displayName='RUPATADIN FUMARAT' level='1' type='L' concept_beschreibung='Medikation_AGES_Wirkstoffe _20170725' deutsch='' hinweise='' relationships=''/&gt;</v>
      </c>
    </row>
    <row r="496" spans="1:13" ht="12.75" customHeight="1" x14ac:dyDescent="0.2">
      <c r="A496" s="45" t="s">
        <v>18</v>
      </c>
      <c r="B496" s="45">
        <v>1707381</v>
      </c>
      <c r="C496" s="45" t="s">
        <v>912</v>
      </c>
      <c r="D496" s="45" t="s">
        <v>2837</v>
      </c>
      <c r="E496" s="45"/>
      <c r="F496" s="45"/>
      <c r="G496" s="45" t="s">
        <v>589</v>
      </c>
      <c r="H496" s="45" t="s">
        <v>590</v>
      </c>
      <c r="I496" s="45"/>
      <c r="M496" s="19" t="str">
        <f t="shared" si="7"/>
        <v xml:space="preserve">  &lt;concept code='1707381' codeSystem='1.2.40.0.34.5.156' displayName='TEICOPLANIN' level='1' type='L' concept_beschreibung='Medikation_AGES_Wirkstoffe _20170725' deutsch='' hinweise='' relationships=''/&gt;</v>
      </c>
    </row>
    <row r="497" spans="1:13" ht="12.75" customHeight="1" x14ac:dyDescent="0.2">
      <c r="A497" s="45" t="s">
        <v>18</v>
      </c>
      <c r="B497" s="45">
        <v>1707382</v>
      </c>
      <c r="C497" s="45" t="s">
        <v>913</v>
      </c>
      <c r="D497" s="45" t="s">
        <v>2838</v>
      </c>
      <c r="E497" s="45"/>
      <c r="F497" s="45"/>
      <c r="G497" s="45" t="s">
        <v>589</v>
      </c>
      <c r="H497" s="45" t="s">
        <v>590</v>
      </c>
      <c r="I497" s="45"/>
      <c r="M497" s="19" t="str">
        <f t="shared" si="7"/>
        <v xml:space="preserve">  &lt;concept code='1707382' codeSystem='1.2.40.0.34.5.156' displayName='2-PHENYLPHENOL' level='1' type='L' concept_beschreibung='Medikation_AGES_Wirkstoffe _20170725' deutsch='' hinweise='' relationships=''/&gt;</v>
      </c>
    </row>
    <row r="498" spans="1:13" ht="12.75" customHeight="1" x14ac:dyDescent="0.2">
      <c r="A498" s="45" t="s">
        <v>18</v>
      </c>
      <c r="B498" s="45">
        <v>1707384</v>
      </c>
      <c r="C498" s="45" t="s">
        <v>914</v>
      </c>
      <c r="D498" s="45" t="s">
        <v>2839</v>
      </c>
      <c r="E498" s="45"/>
      <c r="F498" s="45"/>
      <c r="G498" s="45" t="s">
        <v>589</v>
      </c>
      <c r="H498" s="45" t="s">
        <v>590</v>
      </c>
      <c r="I498" s="45"/>
      <c r="M498" s="19" t="str">
        <f t="shared" si="7"/>
        <v xml:space="preserve">  &lt;concept code='1707384' codeSystem='1.2.40.0.34.5.156' displayName='ENTACAPON' level='1' type='L' concept_beschreibung='Medikation_AGES_Wirkstoffe _20170725' deutsch='' hinweise='' relationships=''/&gt;</v>
      </c>
    </row>
    <row r="499" spans="1:13" ht="12.75" customHeight="1" x14ac:dyDescent="0.2">
      <c r="A499" s="45" t="s">
        <v>18</v>
      </c>
      <c r="B499" s="45">
        <v>1707385</v>
      </c>
      <c r="C499" s="45" t="s">
        <v>915</v>
      </c>
      <c r="D499" s="45" t="s">
        <v>2840</v>
      </c>
      <c r="E499" s="45"/>
      <c r="F499" s="45"/>
      <c r="G499" s="45" t="s">
        <v>589</v>
      </c>
      <c r="H499" s="45" t="s">
        <v>590</v>
      </c>
      <c r="I499" s="45"/>
      <c r="M499" s="19" t="str">
        <f t="shared" si="7"/>
        <v xml:space="preserve">  &lt;concept code='1707385' codeSystem='1.2.40.0.34.5.156' displayName='CLADRIBIN' level='1' type='L' concept_beschreibung='Medikation_AGES_Wirkstoffe _20170725' deutsch='' hinweise='' relationships=''/&gt;</v>
      </c>
    </row>
    <row r="500" spans="1:13" ht="12.75" customHeight="1" x14ac:dyDescent="0.2">
      <c r="A500" s="45" t="s">
        <v>18</v>
      </c>
      <c r="B500" s="45">
        <v>1707386</v>
      </c>
      <c r="C500" s="45" t="s">
        <v>916</v>
      </c>
      <c r="D500" s="45" t="s">
        <v>2841</v>
      </c>
      <c r="E500" s="45"/>
      <c r="F500" s="45"/>
      <c r="G500" s="45" t="s">
        <v>589</v>
      </c>
      <c r="H500" s="45" t="s">
        <v>590</v>
      </c>
      <c r="I500" s="45"/>
      <c r="M500" s="19" t="str">
        <f t="shared" si="7"/>
        <v xml:space="preserve">  &lt;concept code='1707386' codeSystem='1.2.40.0.34.5.156' displayName='DACLIZUMAB' level='1' type='L' concept_beschreibung='Medikation_AGES_Wirkstoffe _20170725' deutsch='' hinweise='' relationships=''/&gt;</v>
      </c>
    </row>
    <row r="501" spans="1:13" ht="12.75" customHeight="1" x14ac:dyDescent="0.2">
      <c r="A501" s="45" t="s">
        <v>18</v>
      </c>
      <c r="B501" s="45">
        <v>1707392</v>
      </c>
      <c r="C501" s="45" t="s">
        <v>917</v>
      </c>
      <c r="D501" s="45" t="s">
        <v>2842</v>
      </c>
      <c r="E501" s="45"/>
      <c r="F501" s="45"/>
      <c r="G501" s="45" t="s">
        <v>589</v>
      </c>
      <c r="H501" s="45" t="s">
        <v>590</v>
      </c>
      <c r="I501" s="45"/>
      <c r="M501" s="19" t="str">
        <f t="shared" si="7"/>
        <v xml:space="preserve">  &lt;concept code='1707392' codeSystem='1.2.40.0.34.5.156' displayName='EPOETIN ALFA' level='1' type='L' concept_beschreibung='Medikation_AGES_Wirkstoffe _20170725' deutsch='' hinweise='' relationships=''/&gt;</v>
      </c>
    </row>
    <row r="502" spans="1:13" ht="12.75" customHeight="1" x14ac:dyDescent="0.2">
      <c r="A502" s="45" t="s">
        <v>18</v>
      </c>
      <c r="B502" s="45">
        <v>1707393</v>
      </c>
      <c r="C502" s="45" t="s">
        <v>918</v>
      </c>
      <c r="D502" s="45" t="s">
        <v>2843</v>
      </c>
      <c r="E502" s="45"/>
      <c r="F502" s="45"/>
      <c r="G502" s="45" t="s">
        <v>589</v>
      </c>
      <c r="H502" s="45" t="s">
        <v>590</v>
      </c>
      <c r="I502" s="45"/>
      <c r="M502" s="19" t="str">
        <f t="shared" si="7"/>
        <v xml:space="preserve">  &lt;concept code='1707393' codeSystem='1.2.40.0.34.5.156' displayName='GERINNUNGSFAKTOR VIIa, REKOMBINANT - EPTACOG ALFA (AKTIVIERT)' level='1' type='L' concept_beschreibung='Medikation_AGES_Wirkstoffe _20170725' deutsch='' hinweise='' relationships=''/&gt;</v>
      </c>
    </row>
    <row r="503" spans="1:13" ht="12.75" customHeight="1" x14ac:dyDescent="0.2">
      <c r="A503" s="45" t="s">
        <v>18</v>
      </c>
      <c r="B503" s="45">
        <v>1707394</v>
      </c>
      <c r="C503" s="45" t="s">
        <v>919</v>
      </c>
      <c r="D503" s="45" t="s">
        <v>2844</v>
      </c>
      <c r="E503" s="45"/>
      <c r="F503" s="45"/>
      <c r="G503" s="45" t="s">
        <v>589</v>
      </c>
      <c r="H503" s="45" t="s">
        <v>590</v>
      </c>
      <c r="I503" s="45"/>
      <c r="M503" s="19" t="str">
        <f t="shared" si="7"/>
        <v xml:space="preserve">  &lt;concept code='1707394' codeSystem='1.2.40.0.34.5.156' displayName='DAPTOMYCIN' level='1' type='L' concept_beschreibung='Medikation_AGES_Wirkstoffe _20170725' deutsch='' hinweise='' relationships=''/&gt;</v>
      </c>
    </row>
    <row r="504" spans="1:13" ht="12.75" customHeight="1" x14ac:dyDescent="0.2">
      <c r="A504" s="45" t="s">
        <v>18</v>
      </c>
      <c r="B504" s="45">
        <v>1707395</v>
      </c>
      <c r="C504" s="45" t="s">
        <v>920</v>
      </c>
      <c r="D504" s="45" t="s">
        <v>2845</v>
      </c>
      <c r="E504" s="45"/>
      <c r="F504" s="45"/>
      <c r="G504" s="45" t="s">
        <v>589</v>
      </c>
      <c r="H504" s="45" t="s">
        <v>590</v>
      </c>
      <c r="I504" s="45"/>
      <c r="M504" s="19" t="str">
        <f t="shared" si="7"/>
        <v xml:space="preserve">  &lt;concept code='1707395' codeSystem='1.2.40.0.34.5.156' displayName='DEFERIPRON' level='1' type='L' concept_beschreibung='Medikation_AGES_Wirkstoffe _20170725' deutsch='' hinweise='' relationships=''/&gt;</v>
      </c>
    </row>
    <row r="505" spans="1:13" ht="12.75" customHeight="1" x14ac:dyDescent="0.2">
      <c r="A505" s="45" t="s">
        <v>18</v>
      </c>
      <c r="B505" s="45">
        <v>1707396</v>
      </c>
      <c r="C505" s="45" t="s">
        <v>921</v>
      </c>
      <c r="D505" s="45" t="s">
        <v>2846</v>
      </c>
      <c r="E505" s="45"/>
      <c r="F505" s="45"/>
      <c r="G505" s="45" t="s">
        <v>589</v>
      </c>
      <c r="H505" s="45" t="s">
        <v>590</v>
      </c>
      <c r="I505" s="45"/>
      <c r="M505" s="19" t="str">
        <f t="shared" si="7"/>
        <v xml:space="preserve">  &lt;concept code='1707396' codeSystem='1.2.40.0.34.5.156' displayName='DEXRAZOXAN' level='1' type='L' concept_beschreibung='Medikation_AGES_Wirkstoffe _20170725' deutsch='' hinweise='' relationships=''/&gt;</v>
      </c>
    </row>
    <row r="506" spans="1:13" ht="12.75" customHeight="1" x14ac:dyDescent="0.2">
      <c r="A506" s="45" t="s">
        <v>18</v>
      </c>
      <c r="B506" s="45">
        <v>1707399</v>
      </c>
      <c r="C506" s="45" t="s">
        <v>922</v>
      </c>
      <c r="D506" s="45" t="s">
        <v>2847</v>
      </c>
      <c r="E506" s="45"/>
      <c r="F506" s="45"/>
      <c r="G506" s="45" t="s">
        <v>589</v>
      </c>
      <c r="H506" s="45" t="s">
        <v>590</v>
      </c>
      <c r="I506" s="45"/>
      <c r="M506" s="19" t="str">
        <f t="shared" si="7"/>
        <v xml:space="preserve">  &lt;concept code='1707399' codeSystem='1.2.40.0.34.5.156' displayName='FILGRASTIM' level='1' type='L' concept_beschreibung='Medikation_AGES_Wirkstoffe _20170725' deutsch='' hinweise='' relationships=''/&gt;</v>
      </c>
    </row>
    <row r="507" spans="1:13" ht="12.75" customHeight="1" x14ac:dyDescent="0.2">
      <c r="A507" s="45" t="s">
        <v>18</v>
      </c>
      <c r="B507" s="45">
        <v>1707401</v>
      </c>
      <c r="C507" s="45" t="s">
        <v>923</v>
      </c>
      <c r="D507" s="45" t="s">
        <v>2848</v>
      </c>
      <c r="E507" s="45"/>
      <c r="F507" s="45"/>
      <c r="G507" s="45" t="s">
        <v>589</v>
      </c>
      <c r="H507" s="45" t="s">
        <v>590</v>
      </c>
      <c r="I507" s="45"/>
      <c r="M507" s="19" t="str">
        <f t="shared" si="7"/>
        <v xml:space="preserve">  &lt;concept code='1707401' codeSystem='1.2.40.0.34.5.156' displayName='IMIGLUCERASE' level='1' type='L' concept_beschreibung='Medikation_AGES_Wirkstoffe _20170725' deutsch='' hinweise='' relationships=''/&gt;</v>
      </c>
    </row>
    <row r="508" spans="1:13" ht="12.75" customHeight="1" x14ac:dyDescent="0.2">
      <c r="A508" s="45" t="s">
        <v>18</v>
      </c>
      <c r="B508" s="45">
        <v>1707402</v>
      </c>
      <c r="C508" s="45" t="s">
        <v>924</v>
      </c>
      <c r="D508" s="45" t="s">
        <v>2849</v>
      </c>
      <c r="E508" s="45"/>
      <c r="F508" s="45"/>
      <c r="G508" s="45" t="s">
        <v>589</v>
      </c>
      <c r="H508" s="45" t="s">
        <v>590</v>
      </c>
      <c r="I508" s="45"/>
      <c r="M508" s="19" t="str">
        <f t="shared" si="7"/>
        <v xml:space="preserve">  &lt;concept code='1707402' codeSystem='1.2.40.0.34.5.156' displayName='INSULIN ASPART' level='1' type='L' concept_beschreibung='Medikation_AGES_Wirkstoffe _20170725' deutsch='' hinweise='' relationships=''/&gt;</v>
      </c>
    </row>
    <row r="509" spans="1:13" ht="12.75" customHeight="1" x14ac:dyDescent="0.2">
      <c r="A509" s="45" t="s">
        <v>18</v>
      </c>
      <c r="B509" s="45">
        <v>1707403</v>
      </c>
      <c r="C509" s="45" t="s">
        <v>925</v>
      </c>
      <c r="D509" s="45" t="s">
        <v>2850</v>
      </c>
      <c r="E509" s="45"/>
      <c r="F509" s="45"/>
      <c r="G509" s="45" t="s">
        <v>589</v>
      </c>
      <c r="H509" s="45" t="s">
        <v>590</v>
      </c>
      <c r="I509" s="45"/>
      <c r="M509" s="19" t="str">
        <f t="shared" si="7"/>
        <v xml:space="preserve">  &lt;concept code='1707403' codeSystem='1.2.40.0.34.5.156' displayName='IRBESARTAN' level='1' type='L' concept_beschreibung='Medikation_AGES_Wirkstoffe _20170725' deutsch='' hinweise='' relationships=''/&gt;</v>
      </c>
    </row>
    <row r="510" spans="1:13" ht="12.75" customHeight="1" x14ac:dyDescent="0.2">
      <c r="A510" s="45" t="s">
        <v>18</v>
      </c>
      <c r="B510" s="45">
        <v>1707404</v>
      </c>
      <c r="C510" s="45" t="s">
        <v>926</v>
      </c>
      <c r="D510" s="45" t="s">
        <v>2851</v>
      </c>
      <c r="E510" s="45"/>
      <c r="F510" s="45"/>
      <c r="G510" s="45" t="s">
        <v>589</v>
      </c>
      <c r="H510" s="45" t="s">
        <v>590</v>
      </c>
      <c r="I510" s="45"/>
      <c r="M510" s="19" t="str">
        <f t="shared" si="7"/>
        <v xml:space="preserve">  &lt;concept code='1707404' codeSystem='1.2.40.0.34.5.156' displayName='LAMIVUDIN' level='1' type='L' concept_beschreibung='Medikation_AGES_Wirkstoffe _20170725' deutsch='' hinweise='' relationships=''/&gt;</v>
      </c>
    </row>
    <row r="511" spans="1:13" ht="12.75" customHeight="1" x14ac:dyDescent="0.2">
      <c r="A511" s="45" t="s">
        <v>18</v>
      </c>
      <c r="B511" s="45">
        <v>1707406</v>
      </c>
      <c r="C511" s="45" t="s">
        <v>927</v>
      </c>
      <c r="D511" s="45" t="s">
        <v>2852</v>
      </c>
      <c r="E511" s="45"/>
      <c r="F511" s="45"/>
      <c r="G511" s="45" t="s">
        <v>589</v>
      </c>
      <c r="H511" s="45" t="s">
        <v>590</v>
      </c>
      <c r="I511" s="45"/>
      <c r="M511" s="19" t="str">
        <f t="shared" si="7"/>
        <v xml:space="preserve">  &lt;concept code='1707406' codeSystem='1.2.40.0.34.5.156' displayName='LEVODOPA' level='1' type='L' concept_beschreibung='Medikation_AGES_Wirkstoffe _20170725' deutsch='' hinweise='' relationships=''/&gt;</v>
      </c>
    </row>
    <row r="512" spans="1:13" ht="12.75" customHeight="1" x14ac:dyDescent="0.2">
      <c r="A512" s="45" t="s">
        <v>18</v>
      </c>
      <c r="B512" s="45">
        <v>1707407</v>
      </c>
      <c r="C512" s="45" t="s">
        <v>928</v>
      </c>
      <c r="D512" s="45" t="s">
        <v>2853</v>
      </c>
      <c r="E512" s="45"/>
      <c r="F512" s="45"/>
      <c r="G512" s="45" t="s">
        <v>589</v>
      </c>
      <c r="H512" s="45" t="s">
        <v>590</v>
      </c>
      <c r="I512" s="45"/>
      <c r="M512" s="19" t="str">
        <f t="shared" si="7"/>
        <v xml:space="preserve">  &lt;concept code='1707407' codeSystem='1.2.40.0.34.5.156' displayName='MITOTAN' level='1' type='L' concept_beschreibung='Medikation_AGES_Wirkstoffe _20170725' deutsch='' hinweise='' relationships=''/&gt;</v>
      </c>
    </row>
    <row r="513" spans="1:13" ht="12.75" customHeight="1" x14ac:dyDescent="0.2">
      <c r="A513" s="45" t="s">
        <v>18</v>
      </c>
      <c r="B513" s="45">
        <v>1707408</v>
      </c>
      <c r="C513" s="45" t="s">
        <v>929</v>
      </c>
      <c r="D513" s="45" t="s">
        <v>2854</v>
      </c>
      <c r="E513" s="45"/>
      <c r="F513" s="45"/>
      <c r="G513" s="45" t="s">
        <v>589</v>
      </c>
      <c r="H513" s="45" t="s">
        <v>590</v>
      </c>
      <c r="I513" s="45"/>
      <c r="M513" s="19" t="str">
        <f t="shared" si="7"/>
        <v xml:space="preserve">  &lt;concept code='1707408' codeSystem='1.2.40.0.34.5.156' displayName='NEPAFENAC' level='1' type='L' concept_beschreibung='Medikation_AGES_Wirkstoffe _20170725' deutsch='' hinweise='' relationships=''/&gt;</v>
      </c>
    </row>
    <row r="514" spans="1:13" ht="12.75" customHeight="1" x14ac:dyDescent="0.2">
      <c r="A514" s="45" t="s">
        <v>18</v>
      </c>
      <c r="B514" s="45">
        <v>1707409</v>
      </c>
      <c r="C514" s="45" t="s">
        <v>930</v>
      </c>
      <c r="D514" s="45" t="s">
        <v>2855</v>
      </c>
      <c r="E514" s="45"/>
      <c r="F514" s="45"/>
      <c r="G514" s="45" t="s">
        <v>589</v>
      </c>
      <c r="H514" s="45" t="s">
        <v>590</v>
      </c>
      <c r="I514" s="45"/>
      <c r="M514" s="19" t="str">
        <f t="shared" si="7"/>
        <v xml:space="preserve">  &lt;concept code='1707409' codeSystem='1.2.40.0.34.5.156' displayName='NITISINON' level='1' type='L' concept_beschreibung='Medikation_AGES_Wirkstoffe _20170725' deutsch='' hinweise='' relationships=''/&gt;</v>
      </c>
    </row>
    <row r="515" spans="1:13" ht="12.75" customHeight="1" x14ac:dyDescent="0.2">
      <c r="A515" s="45" t="s">
        <v>18</v>
      </c>
      <c r="B515" s="45">
        <v>1707412</v>
      </c>
      <c r="C515" s="45" t="s">
        <v>931</v>
      </c>
      <c r="D515" s="45" t="s">
        <v>2856</v>
      </c>
      <c r="E515" s="45"/>
      <c r="F515" s="45"/>
      <c r="G515" s="45" t="s">
        <v>589</v>
      </c>
      <c r="H515" s="45" t="s">
        <v>590</v>
      </c>
      <c r="I515" s="45"/>
      <c r="M515" s="19" t="str">
        <f t="shared" si="7"/>
        <v xml:space="preserve">  &lt;concept code='1707412' codeSystem='1.2.40.0.34.5.156' displayName='GLIMEPIRID' level='1' type='L' concept_beschreibung='Medikation_AGES_Wirkstoffe _20170725' deutsch='' hinweise='' relationships=''/&gt;</v>
      </c>
    </row>
    <row r="516" spans="1:13" ht="12.75" customHeight="1" x14ac:dyDescent="0.2">
      <c r="A516" s="45" t="s">
        <v>18</v>
      </c>
      <c r="B516" s="45">
        <v>1707413</v>
      </c>
      <c r="C516" s="45" t="s">
        <v>932</v>
      </c>
      <c r="D516" s="45" t="s">
        <v>2857</v>
      </c>
      <c r="E516" s="45"/>
      <c r="F516" s="45"/>
      <c r="G516" s="45" t="s">
        <v>589</v>
      </c>
      <c r="H516" s="45" t="s">
        <v>590</v>
      </c>
      <c r="I516" s="45"/>
      <c r="M516" s="19" t="str">
        <f t="shared" si="7"/>
        <v xml:space="preserve">  &lt;concept code='1707413' codeSystem='1.2.40.0.34.5.156' displayName='HYDROXYCARBAMID' level='1' type='L' concept_beschreibung='Medikation_AGES_Wirkstoffe _20170725' deutsch='' hinweise='' relationships=''/&gt;</v>
      </c>
    </row>
    <row r="517" spans="1:13" ht="12.75" customHeight="1" x14ac:dyDescent="0.2">
      <c r="A517" s="45" t="s">
        <v>18</v>
      </c>
      <c r="B517" s="45">
        <v>1707414</v>
      </c>
      <c r="C517" s="45" t="s">
        <v>933</v>
      </c>
      <c r="D517" s="45" t="s">
        <v>2858</v>
      </c>
      <c r="E517" s="45"/>
      <c r="F517" s="45"/>
      <c r="G517" s="45" t="s">
        <v>589</v>
      </c>
      <c r="H517" s="45" t="s">
        <v>590</v>
      </c>
      <c r="I517" s="45"/>
      <c r="M517" s="19" t="str">
        <f t="shared" si="7"/>
        <v xml:space="preserve">  &lt;concept code='1707414' codeSystem='1.2.40.0.34.5.156' displayName='ILOPROST' level='1' type='L' concept_beschreibung='Medikation_AGES_Wirkstoffe _20170725' deutsch='' hinweise='' relationships=''/&gt;</v>
      </c>
    </row>
    <row r="518" spans="1:13" ht="12.75" customHeight="1" x14ac:dyDescent="0.2">
      <c r="A518" s="45" t="s">
        <v>18</v>
      </c>
      <c r="B518" s="45">
        <v>1707415</v>
      </c>
      <c r="C518" s="45" t="s">
        <v>934</v>
      </c>
      <c r="D518" s="45" t="s">
        <v>2859</v>
      </c>
      <c r="E518" s="45"/>
      <c r="F518" s="45"/>
      <c r="G518" s="45" t="s">
        <v>589</v>
      </c>
      <c r="H518" s="45" t="s">
        <v>590</v>
      </c>
      <c r="I518" s="45"/>
      <c r="M518" s="19" t="str">
        <f t="shared" si="7"/>
        <v xml:space="preserve">  &lt;concept code='1707415' codeSystem='1.2.40.0.34.5.156' displayName='INSULIN GLARGIN' level='1' type='L' concept_beschreibung='Medikation_AGES_Wirkstoffe _20170725' deutsch='' hinweise='' relationships=''/&gt;</v>
      </c>
    </row>
    <row r="519" spans="1:13" ht="12.75" customHeight="1" x14ac:dyDescent="0.2">
      <c r="A519" s="45" t="s">
        <v>18</v>
      </c>
      <c r="B519" s="45">
        <v>1707417</v>
      </c>
      <c r="C519" s="45" t="s">
        <v>935</v>
      </c>
      <c r="D519" s="45" t="s">
        <v>2860</v>
      </c>
      <c r="E519" s="45"/>
      <c r="F519" s="45"/>
      <c r="G519" s="45" t="s">
        <v>589</v>
      </c>
      <c r="H519" s="45" t="s">
        <v>590</v>
      </c>
      <c r="I519" s="45"/>
      <c r="M519" s="19" t="str">
        <f t="shared" si="7"/>
        <v xml:space="preserve">  &lt;concept code='1707417' codeSystem='1.2.40.0.34.5.156' displayName='LEFLUNOMID' level='1' type='L' concept_beschreibung='Medikation_AGES_Wirkstoffe _20170725' deutsch='' hinweise='' relationships=''/&gt;</v>
      </c>
    </row>
    <row r="520" spans="1:13" ht="12.75" customHeight="1" x14ac:dyDescent="0.2">
      <c r="A520" s="45" t="s">
        <v>18</v>
      </c>
      <c r="B520" s="45">
        <v>1707418</v>
      </c>
      <c r="C520" s="45" t="s">
        <v>936</v>
      </c>
      <c r="D520" s="45" t="s">
        <v>2861</v>
      </c>
      <c r="E520" s="45"/>
      <c r="F520" s="45"/>
      <c r="G520" s="45" t="s">
        <v>589</v>
      </c>
      <c r="H520" s="45" t="s">
        <v>590</v>
      </c>
      <c r="I520" s="45"/>
      <c r="M520" s="19" t="str">
        <f t="shared" si="7"/>
        <v xml:space="preserve">  &lt;concept code='1707418' codeSystem='1.2.40.0.34.5.156' displayName='MECASERMIN' level='1' type='L' concept_beschreibung='Medikation_AGES_Wirkstoffe _20170725' deutsch='' hinweise='' relationships=''/&gt;</v>
      </c>
    </row>
    <row r="521" spans="1:13" ht="12.75" customHeight="1" x14ac:dyDescent="0.2">
      <c r="A521" s="45" t="s">
        <v>18</v>
      </c>
      <c r="B521" s="45">
        <v>1707420</v>
      </c>
      <c r="C521" s="45" t="s">
        <v>937</v>
      </c>
      <c r="D521" s="45" t="s">
        <v>2862</v>
      </c>
      <c r="E521" s="45"/>
      <c r="F521" s="45"/>
      <c r="G521" s="45" t="s">
        <v>589</v>
      </c>
      <c r="H521" s="45" t="s">
        <v>590</v>
      </c>
      <c r="I521" s="45"/>
      <c r="M521" s="19" t="str">
        <f t="shared" si="7"/>
        <v xml:space="preserve">  &lt;concept code='1707420' codeSystem='1.2.40.0.34.5.156' displayName='NELARABIN' level='1' type='L' concept_beschreibung='Medikation_AGES_Wirkstoffe _20170725' deutsch='' hinweise='' relationships=''/&gt;</v>
      </c>
    </row>
    <row r="522" spans="1:13" ht="12.75" customHeight="1" x14ac:dyDescent="0.2">
      <c r="A522" s="45" t="s">
        <v>18</v>
      </c>
      <c r="B522" s="45">
        <v>1707421</v>
      </c>
      <c r="C522" s="45" t="s">
        <v>938</v>
      </c>
      <c r="D522" s="45" t="s">
        <v>2863</v>
      </c>
      <c r="E522" s="45"/>
      <c r="F522" s="45"/>
      <c r="G522" s="45" t="s">
        <v>589</v>
      </c>
      <c r="H522" s="45" t="s">
        <v>590</v>
      </c>
      <c r="I522" s="45"/>
      <c r="M522" s="19" t="str">
        <f t="shared" si="7"/>
        <v xml:space="preserve">  &lt;concept code='1707421' codeSystem='1.2.40.0.34.5.156' displayName='NEVIRAPIN' level='1' type='L' concept_beschreibung='Medikation_AGES_Wirkstoffe _20170725' deutsch='' hinweise='' relationships=''/&gt;</v>
      </c>
    </row>
    <row r="523" spans="1:13" ht="12.75" customHeight="1" x14ac:dyDescent="0.2">
      <c r="A523" s="45" t="s">
        <v>18</v>
      </c>
      <c r="B523" s="45">
        <v>1707422</v>
      </c>
      <c r="C523" s="45" t="s">
        <v>939</v>
      </c>
      <c r="D523" s="45" t="s">
        <v>2864</v>
      </c>
      <c r="E523" s="45"/>
      <c r="F523" s="45"/>
      <c r="G523" s="45" t="s">
        <v>589</v>
      </c>
      <c r="H523" s="45" t="s">
        <v>590</v>
      </c>
      <c r="I523" s="45"/>
      <c r="M523" s="19" t="str">
        <f t="shared" si="7"/>
        <v xml:space="preserve">  &lt;concept code='1707422' codeSystem='1.2.40.0.34.5.156' displayName='OLANZAPIN' level='1' type='L' concept_beschreibung='Medikation_AGES_Wirkstoffe _20170725' deutsch='' hinweise='' relationships=''/&gt;</v>
      </c>
    </row>
    <row r="524" spans="1:13" ht="12.75" customHeight="1" x14ac:dyDescent="0.2">
      <c r="A524" s="45" t="s">
        <v>18</v>
      </c>
      <c r="B524" s="45">
        <v>1707423</v>
      </c>
      <c r="C524" s="45" t="s">
        <v>940</v>
      </c>
      <c r="D524" s="45" t="s">
        <v>2865</v>
      </c>
      <c r="E524" s="45"/>
      <c r="F524" s="45"/>
      <c r="G524" s="45" t="s">
        <v>589</v>
      </c>
      <c r="H524" s="45" t="s">
        <v>590</v>
      </c>
      <c r="I524" s="45"/>
      <c r="M524" s="19" t="str">
        <f t="shared" si="7"/>
        <v xml:space="preserve">  &lt;concept code='1707423' codeSystem='1.2.40.0.34.5.156' displayName='OXYBUTYNIN' level='1' type='L' concept_beschreibung='Medikation_AGES_Wirkstoffe _20170725' deutsch='' hinweise='' relationships=''/&gt;</v>
      </c>
    </row>
    <row r="525" spans="1:13" ht="12.75" customHeight="1" x14ac:dyDescent="0.2">
      <c r="A525" s="45" t="s">
        <v>18</v>
      </c>
      <c r="B525" s="45">
        <v>1707424</v>
      </c>
      <c r="C525" s="45" t="s">
        <v>941</v>
      </c>
      <c r="D525" s="45" t="s">
        <v>2866</v>
      </c>
      <c r="E525" s="45"/>
      <c r="F525" s="45"/>
      <c r="G525" s="45" t="s">
        <v>589</v>
      </c>
      <c r="H525" s="45" t="s">
        <v>590</v>
      </c>
      <c r="I525" s="45"/>
      <c r="M525" s="19" t="str">
        <f t="shared" si="7"/>
        <v xml:space="preserve">  &lt;concept code='1707424' codeSystem='1.2.40.0.34.5.156' displayName='PACLITAXEL' level='1' type='L' concept_beschreibung='Medikation_AGES_Wirkstoffe _20170725' deutsch='' hinweise='' relationships=''/&gt;</v>
      </c>
    </row>
    <row r="526" spans="1:13" ht="12.75" customHeight="1" x14ac:dyDescent="0.2">
      <c r="A526" s="45" t="s">
        <v>18</v>
      </c>
      <c r="B526" s="45">
        <v>1707425</v>
      </c>
      <c r="C526" s="45" t="s">
        <v>942</v>
      </c>
      <c r="D526" s="45" t="s">
        <v>2867</v>
      </c>
      <c r="E526" s="45"/>
      <c r="F526" s="45"/>
      <c r="G526" s="45" t="s">
        <v>589</v>
      </c>
      <c r="H526" s="45" t="s">
        <v>590</v>
      </c>
      <c r="I526" s="45"/>
      <c r="M526" s="19" t="str">
        <f t="shared" si="7"/>
        <v xml:space="preserve">  &lt;concept code='1707425' codeSystem='1.2.40.0.34.5.156' displayName='POLYESTRADIOL PHOSPHAT' level='1' type='L' concept_beschreibung='Medikation_AGES_Wirkstoffe _20170725' deutsch='' hinweise='' relationships=''/&gt;</v>
      </c>
    </row>
    <row r="527" spans="1:13" ht="12.75" customHeight="1" x14ac:dyDescent="0.2">
      <c r="A527" s="45" t="s">
        <v>18</v>
      </c>
      <c r="B527" s="45">
        <v>1707427</v>
      </c>
      <c r="C527" s="45" t="s">
        <v>943</v>
      </c>
      <c r="D527" s="45" t="s">
        <v>2868</v>
      </c>
      <c r="E527" s="45"/>
      <c r="F527" s="45"/>
      <c r="G527" s="45" t="s">
        <v>589</v>
      </c>
      <c r="H527" s="45" t="s">
        <v>590</v>
      </c>
      <c r="I527" s="45"/>
      <c r="M527" s="19" t="str">
        <f t="shared" si="7"/>
        <v xml:space="preserve">  &lt;concept code='1707427' codeSystem='1.2.40.0.34.5.156' displayName='PRASTERON ENANTAT' level='1' type='L' concept_beschreibung='Medikation_AGES_Wirkstoffe _20170725' deutsch='' hinweise='' relationships=''/&gt;</v>
      </c>
    </row>
    <row r="528" spans="1:13" ht="12.75" customHeight="1" x14ac:dyDescent="0.2">
      <c r="A528" s="45" t="s">
        <v>18</v>
      </c>
      <c r="B528" s="45">
        <v>1707428</v>
      </c>
      <c r="C528" s="45" t="s">
        <v>944</v>
      </c>
      <c r="D528" s="45" t="s">
        <v>2869</v>
      </c>
      <c r="E528" s="45"/>
      <c r="F528" s="45"/>
      <c r="G528" s="45" t="s">
        <v>589</v>
      </c>
      <c r="H528" s="45" t="s">
        <v>590</v>
      </c>
      <c r="I528" s="45"/>
      <c r="M528" s="19" t="str">
        <f t="shared" ref="M528:M591" si="8">CONCATENATE("  &lt;concept code='",B528,"' codeSystem='",$H528,"' displayName='",C528,"' level='",LEFT(A528,SEARCH("-",A528)-1),"' type='",TRIM(RIGHT(A528,LEN(A528)-SEARCH("-",A528))),"' concept_beschreibung='",G528,"' deutsch='",E528,"' hinweise='",F528,"' relationships='",I528,"'/&gt;")</f>
        <v xml:space="preserve">  &lt;concept code='1707428' codeSystem='1.2.40.0.34.5.156' displayName='ORNITHIN HYDROCHLORID' level='1' type='L' concept_beschreibung='Medikation_AGES_Wirkstoffe _20170725' deutsch='' hinweise='' relationships=''/&gt;</v>
      </c>
    </row>
    <row r="529" spans="1:13" ht="12.75" customHeight="1" x14ac:dyDescent="0.2">
      <c r="A529" s="45" t="s">
        <v>18</v>
      </c>
      <c r="B529" s="45">
        <v>1707432</v>
      </c>
      <c r="C529" s="45" t="s">
        <v>945</v>
      </c>
      <c r="D529" s="45" t="s">
        <v>2870</v>
      </c>
      <c r="E529" s="45"/>
      <c r="F529" s="45"/>
      <c r="G529" s="45" t="s">
        <v>589</v>
      </c>
      <c r="H529" s="45" t="s">
        <v>590</v>
      </c>
      <c r="I529" s="45"/>
      <c r="M529" s="19" t="str">
        <f t="shared" si="8"/>
        <v xml:space="preserve">  &lt;concept code='1707432' codeSystem='1.2.40.0.34.5.156' displayName='PYRITHION ZINK' level='1' type='L' concept_beschreibung='Medikation_AGES_Wirkstoffe _20170725' deutsch='' hinweise='' relationships=''/&gt;</v>
      </c>
    </row>
    <row r="530" spans="1:13" ht="12.75" customHeight="1" x14ac:dyDescent="0.2">
      <c r="A530" s="45" t="s">
        <v>18</v>
      </c>
      <c r="B530" s="45">
        <v>1707436</v>
      </c>
      <c r="C530" s="45" t="s">
        <v>946</v>
      </c>
      <c r="D530" s="45" t="s">
        <v>2871</v>
      </c>
      <c r="E530" s="45"/>
      <c r="F530" s="45"/>
      <c r="G530" s="45" t="s">
        <v>589</v>
      </c>
      <c r="H530" s="45" t="s">
        <v>590</v>
      </c>
      <c r="I530" s="45"/>
      <c r="M530" s="19" t="str">
        <f t="shared" si="8"/>
        <v xml:space="preserve">  &lt;concept code='1707436' codeSystem='1.2.40.0.34.5.156' displayName='OXYBUPROCAIN HYDROCHLORID' level='1' type='L' concept_beschreibung='Medikation_AGES_Wirkstoffe _20170725' deutsch='' hinweise='' relationships=''/&gt;</v>
      </c>
    </row>
    <row r="531" spans="1:13" ht="12.75" customHeight="1" x14ac:dyDescent="0.2">
      <c r="A531" s="45" t="s">
        <v>18</v>
      </c>
      <c r="B531" s="45">
        <v>1707439</v>
      </c>
      <c r="C531" s="45" t="s">
        <v>947</v>
      </c>
      <c r="D531" s="45" t="s">
        <v>2872</v>
      </c>
      <c r="E531" s="45"/>
      <c r="F531" s="45"/>
      <c r="G531" s="45" t="s">
        <v>589</v>
      </c>
      <c r="H531" s="45" t="s">
        <v>590</v>
      </c>
      <c r="I531" s="45"/>
      <c r="M531" s="19" t="str">
        <f t="shared" si="8"/>
        <v xml:space="preserve">  &lt;concept code='1707439' codeSystem='1.2.40.0.34.5.156' displayName='NATRIUM PANTOTHENAT' level='1' type='L' concept_beschreibung='Medikation_AGES_Wirkstoffe _20170725' deutsch='' hinweise='' relationships=''/&gt;</v>
      </c>
    </row>
    <row r="532" spans="1:13" ht="12.75" customHeight="1" x14ac:dyDescent="0.2">
      <c r="A532" s="45" t="s">
        <v>18</v>
      </c>
      <c r="B532" s="45">
        <v>1707441</v>
      </c>
      <c r="C532" s="45" t="s">
        <v>948</v>
      </c>
      <c r="D532" s="45" t="s">
        <v>2873</v>
      </c>
      <c r="E532" s="45"/>
      <c r="F532" s="45"/>
      <c r="G532" s="45" t="s">
        <v>589</v>
      </c>
      <c r="H532" s="45" t="s">
        <v>590</v>
      </c>
      <c r="I532" s="45"/>
      <c r="M532" s="19" t="str">
        <f t="shared" si="8"/>
        <v xml:space="preserve">  &lt;concept code='1707441' codeSystem='1.2.40.0.34.5.156' displayName='PAROMOMYCIN SULFAT' level='1' type='L' concept_beschreibung='Medikation_AGES_Wirkstoffe _20170725' deutsch='' hinweise='' relationships=''/&gt;</v>
      </c>
    </row>
    <row r="533" spans="1:13" ht="12.75" customHeight="1" x14ac:dyDescent="0.2">
      <c r="A533" s="45" t="s">
        <v>18</v>
      </c>
      <c r="B533" s="45">
        <v>1707461</v>
      </c>
      <c r="C533" s="45" t="s">
        <v>949</v>
      </c>
      <c r="D533" s="45" t="s">
        <v>2874</v>
      </c>
      <c r="E533" s="45"/>
      <c r="F533" s="45"/>
      <c r="G533" s="45" t="s">
        <v>589</v>
      </c>
      <c r="H533" s="45" t="s">
        <v>590</v>
      </c>
      <c r="I533" s="45"/>
      <c r="M533" s="19" t="str">
        <f t="shared" si="8"/>
        <v xml:space="preserve">  &lt;concept code='1707461' codeSystem='1.2.40.0.34.5.156' displayName='URAPIDIL HYDROCHLORID' level='1' type='L' concept_beschreibung='Medikation_AGES_Wirkstoffe _20170725' deutsch='' hinweise='' relationships=''/&gt;</v>
      </c>
    </row>
    <row r="534" spans="1:13" ht="12.75" customHeight="1" x14ac:dyDescent="0.2">
      <c r="A534" s="45" t="s">
        <v>18</v>
      </c>
      <c r="B534" s="45">
        <v>1707462</v>
      </c>
      <c r="C534" s="45" t="s">
        <v>950</v>
      </c>
      <c r="D534" s="45" t="s">
        <v>2875</v>
      </c>
      <c r="E534" s="45"/>
      <c r="F534" s="45"/>
      <c r="G534" s="45" t="s">
        <v>589</v>
      </c>
      <c r="H534" s="45" t="s">
        <v>590</v>
      </c>
      <c r="I534" s="45"/>
      <c r="M534" s="19" t="str">
        <f t="shared" si="8"/>
        <v xml:space="preserve">  &lt;concept code='1707462' codeSystem='1.2.40.0.34.5.156' displayName='DINATRIUM GADOXETAT' level='1' type='L' concept_beschreibung='Medikation_AGES_Wirkstoffe _20170725' deutsch='' hinweise='' relationships=''/&gt;</v>
      </c>
    </row>
    <row r="535" spans="1:13" ht="12.75" customHeight="1" x14ac:dyDescent="0.2">
      <c r="A535" s="45" t="s">
        <v>18</v>
      </c>
      <c r="B535" s="45">
        <v>1707468</v>
      </c>
      <c r="C535" s="45" t="s">
        <v>951</v>
      </c>
      <c r="D535" s="45" t="s">
        <v>2876</v>
      </c>
      <c r="E535" s="45"/>
      <c r="F535" s="45"/>
      <c r="G535" s="45" t="s">
        <v>589</v>
      </c>
      <c r="H535" s="45" t="s">
        <v>590</v>
      </c>
      <c r="I535" s="45"/>
      <c r="M535" s="19" t="str">
        <f t="shared" si="8"/>
        <v xml:space="preserve">  &lt;concept code='1707468' codeSystem='1.2.40.0.34.5.156' displayName='FOLSÄURE' level='1' type='L' concept_beschreibung='Medikation_AGES_Wirkstoffe _20170725' deutsch='' hinweise='' relationships=''/&gt;</v>
      </c>
    </row>
    <row r="536" spans="1:13" ht="12.75" customHeight="1" x14ac:dyDescent="0.2">
      <c r="A536" s="45" t="s">
        <v>18</v>
      </c>
      <c r="B536" s="45">
        <v>1707470</v>
      </c>
      <c r="C536" s="45" t="s">
        <v>952</v>
      </c>
      <c r="D536" s="45" t="s">
        <v>2877</v>
      </c>
      <c r="E536" s="45"/>
      <c r="F536" s="45"/>
      <c r="G536" s="45" t="s">
        <v>589</v>
      </c>
      <c r="H536" s="45" t="s">
        <v>590</v>
      </c>
      <c r="I536" s="45"/>
      <c r="M536" s="19" t="str">
        <f t="shared" si="8"/>
        <v xml:space="preserve">  &lt;concept code='1707470' codeSystem='1.2.40.0.34.5.156' displayName='CALCIPOTRIOL' level='1' type='L' concept_beschreibung='Medikation_AGES_Wirkstoffe _20170725' deutsch='' hinweise='' relationships=''/&gt;</v>
      </c>
    </row>
    <row r="537" spans="1:13" ht="12.75" customHeight="1" x14ac:dyDescent="0.2">
      <c r="A537" s="45" t="s">
        <v>18</v>
      </c>
      <c r="B537" s="45">
        <v>1707486</v>
      </c>
      <c r="C537" s="45" t="s">
        <v>953</v>
      </c>
      <c r="D537" s="45" t="s">
        <v>2878</v>
      </c>
      <c r="E537" s="45"/>
      <c r="F537" s="45"/>
      <c r="G537" s="45" t="s">
        <v>589</v>
      </c>
      <c r="H537" s="45" t="s">
        <v>590</v>
      </c>
      <c r="I537" s="45"/>
      <c r="M537" s="19" t="str">
        <f t="shared" si="8"/>
        <v xml:space="preserve">  &lt;concept code='1707486' codeSystem='1.2.40.0.34.5.156' displayName='NAFTIFIN HYDROCHLORID' level='1' type='L' concept_beschreibung='Medikation_AGES_Wirkstoffe _20170725' deutsch='' hinweise='' relationships=''/&gt;</v>
      </c>
    </row>
    <row r="538" spans="1:13" ht="12.75" customHeight="1" x14ac:dyDescent="0.2">
      <c r="A538" s="45" t="s">
        <v>18</v>
      </c>
      <c r="B538" s="45">
        <v>1707501</v>
      </c>
      <c r="C538" s="45" t="s">
        <v>954</v>
      </c>
      <c r="D538" s="45" t="s">
        <v>2879</v>
      </c>
      <c r="E538" s="45"/>
      <c r="F538" s="45"/>
      <c r="G538" s="45" t="s">
        <v>589</v>
      </c>
      <c r="H538" s="45" t="s">
        <v>590</v>
      </c>
      <c r="I538" s="45"/>
      <c r="M538" s="19" t="str">
        <f t="shared" si="8"/>
        <v xml:space="preserve">  &lt;concept code='1707501' codeSystem='1.2.40.0.34.5.156' displayName='NONOXYNOL' level='1' type='L' concept_beschreibung='Medikation_AGES_Wirkstoffe _20170725' deutsch='' hinweise='' relationships=''/&gt;</v>
      </c>
    </row>
    <row r="539" spans="1:13" ht="12.75" customHeight="1" x14ac:dyDescent="0.2">
      <c r="A539" s="45" t="s">
        <v>18</v>
      </c>
      <c r="B539" s="45">
        <v>1707503</v>
      </c>
      <c r="C539" s="45" t="s">
        <v>955</v>
      </c>
      <c r="D539" s="45" t="s">
        <v>2880</v>
      </c>
      <c r="E539" s="45"/>
      <c r="F539" s="45"/>
      <c r="G539" s="45" t="s">
        <v>589</v>
      </c>
      <c r="H539" s="45" t="s">
        <v>590</v>
      </c>
      <c r="I539" s="45"/>
      <c r="M539" s="19" t="str">
        <f t="shared" si="8"/>
        <v xml:space="preserve">  &lt;concept code='1707503' codeSystem='1.2.40.0.34.5.156' displayName='NOSCAPINHYDROCHLORID' level='1' type='L' concept_beschreibung='Medikation_AGES_Wirkstoffe _20170725' deutsch='' hinweise='' relationships=''/&gt;</v>
      </c>
    </row>
    <row r="540" spans="1:13" ht="12.75" customHeight="1" x14ac:dyDescent="0.2">
      <c r="A540" s="45" t="s">
        <v>18</v>
      </c>
      <c r="B540" s="45">
        <v>1707507</v>
      </c>
      <c r="C540" s="45" t="s">
        <v>956</v>
      </c>
      <c r="D540" s="45" t="s">
        <v>2881</v>
      </c>
      <c r="E540" s="45"/>
      <c r="F540" s="45"/>
      <c r="G540" s="45" t="s">
        <v>589</v>
      </c>
      <c r="H540" s="45" t="s">
        <v>590</v>
      </c>
      <c r="I540" s="45"/>
      <c r="M540" s="19" t="str">
        <f t="shared" si="8"/>
        <v xml:space="preserve">  &lt;concept code='1707507' codeSystem='1.2.40.0.34.5.156' displayName='EPOLAMIN DICLOFENACAT' level='1' type='L' concept_beschreibung='Medikation_AGES_Wirkstoffe _20170725' deutsch='' hinweise='' relationships=''/&gt;</v>
      </c>
    </row>
    <row r="541" spans="1:13" ht="12.75" customHeight="1" x14ac:dyDescent="0.2">
      <c r="A541" s="45" t="s">
        <v>18</v>
      </c>
      <c r="B541" s="45">
        <v>1707515</v>
      </c>
      <c r="C541" s="45" t="s">
        <v>957</v>
      </c>
      <c r="D541" s="45" t="s">
        <v>2882</v>
      </c>
      <c r="E541" s="45"/>
      <c r="F541" s="45"/>
      <c r="G541" s="45" t="s">
        <v>589</v>
      </c>
      <c r="H541" s="45" t="s">
        <v>590</v>
      </c>
      <c r="I541" s="45"/>
      <c r="M541" s="19" t="str">
        <f t="shared" si="8"/>
        <v xml:space="preserve">  &lt;concept code='1707515' codeSystem='1.2.40.0.34.5.156' displayName='ZUCLOPENTHIXOL DECANOAT' level='1' type='L' concept_beschreibung='Medikation_AGES_Wirkstoffe _20170725' deutsch='' hinweise='' relationships=''/&gt;</v>
      </c>
    </row>
    <row r="542" spans="1:13" ht="12.75" customHeight="1" x14ac:dyDescent="0.2">
      <c r="A542" s="45" t="s">
        <v>18</v>
      </c>
      <c r="B542" s="45">
        <v>1707516</v>
      </c>
      <c r="C542" s="45" t="s">
        <v>958</v>
      </c>
      <c r="D542" s="45" t="s">
        <v>2883</v>
      </c>
      <c r="E542" s="45"/>
      <c r="F542" s="45"/>
      <c r="G542" s="45" t="s">
        <v>589</v>
      </c>
      <c r="H542" s="45" t="s">
        <v>590</v>
      </c>
      <c r="I542" s="45"/>
      <c r="M542" s="19" t="str">
        <f t="shared" si="8"/>
        <v xml:space="preserve">  &lt;concept code='1707516' codeSystem='1.2.40.0.34.5.156' displayName='WASSER' level='1' type='L' concept_beschreibung='Medikation_AGES_Wirkstoffe _20170725' deutsch='' hinweise='' relationships=''/&gt;</v>
      </c>
    </row>
    <row r="543" spans="1:13" ht="12.75" customHeight="1" x14ac:dyDescent="0.2">
      <c r="A543" s="45" t="s">
        <v>18</v>
      </c>
      <c r="B543" s="45">
        <v>1707517</v>
      </c>
      <c r="C543" s="45" t="s">
        <v>959</v>
      </c>
      <c r="D543" s="45" t="s">
        <v>2884</v>
      </c>
      <c r="E543" s="45"/>
      <c r="F543" s="45"/>
      <c r="G543" s="45" t="s">
        <v>589</v>
      </c>
      <c r="H543" s="45" t="s">
        <v>590</v>
      </c>
      <c r="I543" s="45"/>
      <c r="M543" s="19" t="str">
        <f t="shared" si="8"/>
        <v xml:space="preserve">  &lt;concept code='1707517' codeSystem='1.2.40.0.34.5.156' displayName='HALOPERIDOL DECANOAT' level='1' type='L' concept_beschreibung='Medikation_AGES_Wirkstoffe _20170725' deutsch='' hinweise='' relationships=''/&gt;</v>
      </c>
    </row>
    <row r="544" spans="1:13" ht="12.75" customHeight="1" x14ac:dyDescent="0.2">
      <c r="A544" s="45" t="s">
        <v>18</v>
      </c>
      <c r="B544" s="45">
        <v>1707518</v>
      </c>
      <c r="C544" s="45" t="s">
        <v>960</v>
      </c>
      <c r="D544" s="45" t="s">
        <v>2885</v>
      </c>
      <c r="E544" s="45"/>
      <c r="F544" s="45"/>
      <c r="G544" s="45" t="s">
        <v>589</v>
      </c>
      <c r="H544" s="45" t="s">
        <v>590</v>
      </c>
      <c r="I544" s="45"/>
      <c r="M544" s="19" t="str">
        <f t="shared" si="8"/>
        <v xml:space="preserve">  &lt;concept code='1707518' codeSystem='1.2.40.0.34.5.156' displayName='PROTEIN S' level='1' type='L' concept_beschreibung='Medikation_AGES_Wirkstoffe _20170725' deutsch='' hinweise='' relationships=''/&gt;</v>
      </c>
    </row>
    <row r="545" spans="1:13" ht="12.75" customHeight="1" x14ac:dyDescent="0.2">
      <c r="A545" s="45" t="s">
        <v>18</v>
      </c>
      <c r="B545" s="45">
        <v>1707524</v>
      </c>
      <c r="C545" s="45" t="s">
        <v>961</v>
      </c>
      <c r="D545" s="45" t="s">
        <v>2886</v>
      </c>
      <c r="E545" s="45"/>
      <c r="F545" s="45"/>
      <c r="G545" s="45" t="s">
        <v>589</v>
      </c>
      <c r="H545" s="45" t="s">
        <v>590</v>
      </c>
      <c r="I545" s="45"/>
      <c r="M545" s="19" t="str">
        <f t="shared" si="8"/>
        <v xml:space="preserve">  &lt;concept code='1707524' codeSystem='1.2.40.0.34.5.156' displayName='BROTIZOLAM' level='1' type='L' concept_beschreibung='Medikation_AGES_Wirkstoffe _20170725' deutsch='' hinweise='' relationships=''/&gt;</v>
      </c>
    </row>
    <row r="546" spans="1:13" ht="12.75" customHeight="1" x14ac:dyDescent="0.2">
      <c r="A546" s="45" t="s">
        <v>18</v>
      </c>
      <c r="B546" s="45">
        <v>1707525</v>
      </c>
      <c r="C546" s="45" t="s">
        <v>962</v>
      </c>
      <c r="D546" s="45" t="s">
        <v>2887</v>
      </c>
      <c r="E546" s="45"/>
      <c r="F546" s="45"/>
      <c r="G546" s="45" t="s">
        <v>589</v>
      </c>
      <c r="H546" s="45" t="s">
        <v>590</v>
      </c>
      <c r="I546" s="45"/>
      <c r="M546" s="19" t="str">
        <f t="shared" si="8"/>
        <v xml:space="preserve">  &lt;concept code='1707525' codeSystem='1.2.40.0.34.5.156' displayName='BETIATID' level='1' type='L' concept_beschreibung='Medikation_AGES_Wirkstoffe _20170725' deutsch='' hinweise='' relationships=''/&gt;</v>
      </c>
    </row>
    <row r="547" spans="1:13" ht="12.75" customHeight="1" x14ac:dyDescent="0.2">
      <c r="A547" s="45" t="s">
        <v>18</v>
      </c>
      <c r="B547" s="45">
        <v>1707527</v>
      </c>
      <c r="C547" s="45" t="s">
        <v>963</v>
      </c>
      <c r="D547" s="45" t="s">
        <v>2888</v>
      </c>
      <c r="E547" s="45"/>
      <c r="F547" s="45"/>
      <c r="G547" s="45" t="s">
        <v>589</v>
      </c>
      <c r="H547" s="45" t="s">
        <v>590</v>
      </c>
      <c r="I547" s="45"/>
      <c r="M547" s="19" t="str">
        <f t="shared" si="8"/>
        <v xml:space="preserve">  &lt;concept code='1707527' codeSystem='1.2.40.0.34.5.156' displayName='BICALUTAMID' level='1' type='L' concept_beschreibung='Medikation_AGES_Wirkstoffe _20170725' deutsch='' hinweise='' relationships=''/&gt;</v>
      </c>
    </row>
    <row r="548" spans="1:13" ht="12.75" customHeight="1" x14ac:dyDescent="0.2">
      <c r="A548" s="45" t="s">
        <v>18</v>
      </c>
      <c r="B548" s="45">
        <v>1707528</v>
      </c>
      <c r="C548" s="45" t="s">
        <v>964</v>
      </c>
      <c r="D548" s="45" t="s">
        <v>2889</v>
      </c>
      <c r="E548" s="45"/>
      <c r="F548" s="45"/>
      <c r="G548" s="45" t="s">
        <v>589</v>
      </c>
      <c r="H548" s="45" t="s">
        <v>590</v>
      </c>
      <c r="I548" s="45"/>
      <c r="M548" s="19" t="str">
        <f t="shared" si="8"/>
        <v xml:space="preserve">  &lt;concept code='1707528' codeSystem='1.2.40.0.34.5.156' displayName='BEZAFIBRAT' level='1' type='L' concept_beschreibung='Medikation_AGES_Wirkstoffe _20170725' deutsch='' hinweise='' relationships=''/&gt;</v>
      </c>
    </row>
    <row r="549" spans="1:13" ht="12.75" customHeight="1" x14ac:dyDescent="0.2">
      <c r="A549" s="45" t="s">
        <v>18</v>
      </c>
      <c r="B549" s="45">
        <v>1707535</v>
      </c>
      <c r="C549" s="45" t="s">
        <v>965</v>
      </c>
      <c r="D549" s="45" t="s">
        <v>2890</v>
      </c>
      <c r="E549" s="45"/>
      <c r="F549" s="45"/>
      <c r="G549" s="45" t="s">
        <v>589</v>
      </c>
      <c r="H549" s="45" t="s">
        <v>590</v>
      </c>
      <c r="I549" s="45"/>
      <c r="M549" s="19" t="str">
        <f t="shared" si="8"/>
        <v xml:space="preserve">  &lt;concept code='1707535' codeSystem='1.2.40.0.34.5.156' displayName='OMEPRAZOL MAGNESIUM' level='1' type='L' concept_beschreibung='Medikation_AGES_Wirkstoffe _20170725' deutsch='' hinweise='' relationships=''/&gt;</v>
      </c>
    </row>
    <row r="550" spans="1:13" ht="12.75" customHeight="1" x14ac:dyDescent="0.2">
      <c r="A550" s="45" t="s">
        <v>18</v>
      </c>
      <c r="B550" s="45">
        <v>1707541</v>
      </c>
      <c r="C550" s="45" t="s">
        <v>966</v>
      </c>
      <c r="D550" s="45" t="s">
        <v>2891</v>
      </c>
      <c r="E550" s="45"/>
      <c r="F550" s="45"/>
      <c r="G550" s="45" t="s">
        <v>589</v>
      </c>
      <c r="H550" s="45" t="s">
        <v>590</v>
      </c>
      <c r="I550" s="45"/>
      <c r="M550" s="19" t="str">
        <f t="shared" si="8"/>
        <v xml:space="preserve">  &lt;concept code='1707541' codeSystem='1.2.40.0.34.5.156' displayName='OCTENIDIN DIHYDROCHLORID' level='1' type='L' concept_beschreibung='Medikation_AGES_Wirkstoffe _20170725' deutsch='' hinweise='' relationships=''/&gt;</v>
      </c>
    </row>
    <row r="551" spans="1:13" ht="12.75" customHeight="1" x14ac:dyDescent="0.2">
      <c r="A551" s="45" t="s">
        <v>18</v>
      </c>
      <c r="B551" s="45">
        <v>1707553</v>
      </c>
      <c r="C551" s="45" t="s">
        <v>967</v>
      </c>
      <c r="D551" s="45" t="s">
        <v>2892</v>
      </c>
      <c r="E551" s="45"/>
      <c r="F551" s="45"/>
      <c r="G551" s="45" t="s">
        <v>589</v>
      </c>
      <c r="H551" s="45" t="s">
        <v>590</v>
      </c>
      <c r="I551" s="45"/>
      <c r="M551" s="19" t="str">
        <f t="shared" si="8"/>
        <v xml:space="preserve">  &lt;concept code='1707553' codeSystem='1.2.40.0.34.5.156' displayName='NATRIUMSELENAT' level='1' type='L' concept_beschreibung='Medikation_AGES_Wirkstoffe _20170725' deutsch='' hinweise='' relationships=''/&gt;</v>
      </c>
    </row>
    <row r="552" spans="1:13" ht="12.75" customHeight="1" x14ac:dyDescent="0.2">
      <c r="A552" s="45" t="s">
        <v>18</v>
      </c>
      <c r="B552" s="45">
        <v>1707560</v>
      </c>
      <c r="C552" s="45" t="s">
        <v>968</v>
      </c>
      <c r="D552" s="45" t="s">
        <v>2893</v>
      </c>
      <c r="E552" s="45"/>
      <c r="F552" s="45"/>
      <c r="G552" s="45" t="s">
        <v>589</v>
      </c>
      <c r="H552" s="45" t="s">
        <v>590</v>
      </c>
      <c r="I552" s="45"/>
      <c r="M552" s="19" t="str">
        <f t="shared" si="8"/>
        <v xml:space="preserve">  &lt;concept code='1707560' codeSystem='1.2.40.0.34.5.156' displayName='THIOCTSÄURE' level='1' type='L' concept_beschreibung='Medikation_AGES_Wirkstoffe _20170725' deutsch='' hinweise='' relationships=''/&gt;</v>
      </c>
    </row>
    <row r="553" spans="1:13" ht="12.75" customHeight="1" x14ac:dyDescent="0.2">
      <c r="A553" s="45" t="s">
        <v>18</v>
      </c>
      <c r="B553" s="45">
        <v>1707562</v>
      </c>
      <c r="C553" s="45" t="s">
        <v>969</v>
      </c>
      <c r="D553" s="45" t="s">
        <v>2894</v>
      </c>
      <c r="E553" s="45"/>
      <c r="F553" s="45"/>
      <c r="G553" s="45" t="s">
        <v>589</v>
      </c>
      <c r="H553" s="45" t="s">
        <v>590</v>
      </c>
      <c r="I553" s="45"/>
      <c r="M553" s="19" t="str">
        <f t="shared" si="8"/>
        <v xml:space="preserve">  &lt;concept code='1707562' codeSystem='1.2.40.0.34.5.156' displayName='ASCORBINSÄURE' level='1' type='L' concept_beschreibung='Medikation_AGES_Wirkstoffe _20170725' deutsch='' hinweise='' relationships=''/&gt;</v>
      </c>
    </row>
    <row r="554" spans="1:13" ht="12.75" customHeight="1" x14ac:dyDescent="0.2">
      <c r="A554" s="45" t="s">
        <v>18</v>
      </c>
      <c r="B554" s="45">
        <v>1707563</v>
      </c>
      <c r="C554" s="45" t="s">
        <v>970</v>
      </c>
      <c r="D554" s="45" t="s">
        <v>2895</v>
      </c>
      <c r="E554" s="45"/>
      <c r="F554" s="45"/>
      <c r="G554" s="45" t="s">
        <v>589</v>
      </c>
      <c r="H554" s="45" t="s">
        <v>590</v>
      </c>
      <c r="I554" s="45"/>
      <c r="M554" s="19" t="str">
        <f t="shared" si="8"/>
        <v xml:space="preserve">  &lt;concept code='1707563' codeSystem='1.2.40.0.34.5.156' displayName='NICOMORPHIN HYDROCHLORID' level='1' type='L' concept_beschreibung='Medikation_AGES_Wirkstoffe _20170725' deutsch='' hinweise='' relationships=''/&gt;</v>
      </c>
    </row>
    <row r="555" spans="1:13" ht="12.75" customHeight="1" x14ac:dyDescent="0.2">
      <c r="A555" s="45" t="s">
        <v>18</v>
      </c>
      <c r="B555" s="45">
        <v>1707568</v>
      </c>
      <c r="C555" s="45" t="s">
        <v>971</v>
      </c>
      <c r="D555" s="45" t="s">
        <v>2896</v>
      </c>
      <c r="E555" s="45"/>
      <c r="F555" s="45"/>
      <c r="G555" s="45" t="s">
        <v>589</v>
      </c>
      <c r="H555" s="45" t="s">
        <v>590</v>
      </c>
      <c r="I555" s="45"/>
      <c r="M555" s="19" t="str">
        <f t="shared" si="8"/>
        <v xml:space="preserve">  &lt;concept code='1707568' codeSystem='1.2.40.0.34.5.156' displayName='NICOTINDITARTRAT' level='1' type='L' concept_beschreibung='Medikation_AGES_Wirkstoffe _20170725' deutsch='' hinweise='' relationships=''/&gt;</v>
      </c>
    </row>
    <row r="556" spans="1:13" ht="12.75" customHeight="1" x14ac:dyDescent="0.2">
      <c r="A556" s="45" t="s">
        <v>18</v>
      </c>
      <c r="B556" s="45">
        <v>1707595</v>
      </c>
      <c r="C556" s="45" t="s">
        <v>972</v>
      </c>
      <c r="D556" s="45" t="s">
        <v>2897</v>
      </c>
      <c r="E556" s="45"/>
      <c r="F556" s="45"/>
      <c r="G556" s="45" t="s">
        <v>589</v>
      </c>
      <c r="H556" s="45" t="s">
        <v>590</v>
      </c>
      <c r="I556" s="45"/>
      <c r="M556" s="19" t="str">
        <f t="shared" si="8"/>
        <v xml:space="preserve">  &lt;concept code='1707595' codeSystem='1.2.40.0.34.5.156' displayName='MEBEVERIN HYDROCHLORID' level='1' type='L' concept_beschreibung='Medikation_AGES_Wirkstoffe _20170725' deutsch='' hinweise='' relationships=''/&gt;</v>
      </c>
    </row>
    <row r="557" spans="1:13" ht="12.75" customHeight="1" x14ac:dyDescent="0.2">
      <c r="A557" s="45" t="s">
        <v>18</v>
      </c>
      <c r="B557" s="45">
        <v>1707606</v>
      </c>
      <c r="C557" s="45" t="s">
        <v>973</v>
      </c>
      <c r="D557" s="45" t="s">
        <v>2898</v>
      </c>
      <c r="E557" s="45"/>
      <c r="F557" s="45"/>
      <c r="G557" s="45" t="s">
        <v>589</v>
      </c>
      <c r="H557" s="45" t="s">
        <v>590</v>
      </c>
      <c r="I557" s="45"/>
      <c r="M557" s="19" t="str">
        <f t="shared" si="8"/>
        <v xml:space="preserve">  &lt;concept code='1707606' codeSystem='1.2.40.0.34.5.156' displayName='ALPHA-TOCOPHEROL' level='1' type='L' concept_beschreibung='Medikation_AGES_Wirkstoffe _20170725' deutsch='' hinweise='' relationships=''/&gt;</v>
      </c>
    </row>
    <row r="558" spans="1:13" ht="12.75" customHeight="1" x14ac:dyDescent="0.2">
      <c r="A558" s="45" t="s">
        <v>18</v>
      </c>
      <c r="B558" s="45">
        <v>1707610</v>
      </c>
      <c r="C558" s="45" t="s">
        <v>974</v>
      </c>
      <c r="D558" s="45" t="s">
        <v>2899</v>
      </c>
      <c r="E558" s="45"/>
      <c r="F558" s="45"/>
      <c r="G558" s="45" t="s">
        <v>589</v>
      </c>
      <c r="H558" s="45" t="s">
        <v>590</v>
      </c>
      <c r="I558" s="45"/>
      <c r="M558" s="19" t="str">
        <f t="shared" si="8"/>
        <v xml:space="preserve">  &lt;concept code='1707610' codeSystem='1.2.40.0.34.5.156' displayName='HUMANES PAPILLOMVIRUS-TYP 11 L1-PROTEIN' level='1' type='L' concept_beschreibung='Medikation_AGES_Wirkstoffe _20170725' deutsch='' hinweise='' relationships=''/&gt;</v>
      </c>
    </row>
    <row r="559" spans="1:13" ht="12.75" customHeight="1" x14ac:dyDescent="0.2">
      <c r="A559" s="45" t="s">
        <v>18</v>
      </c>
      <c r="B559" s="45">
        <v>1707611</v>
      </c>
      <c r="C559" s="45" t="s">
        <v>975</v>
      </c>
      <c r="D559" s="45" t="s">
        <v>2900</v>
      </c>
      <c r="E559" s="45"/>
      <c r="F559" s="45"/>
      <c r="G559" s="45" t="s">
        <v>589</v>
      </c>
      <c r="H559" s="45" t="s">
        <v>590</v>
      </c>
      <c r="I559" s="45"/>
      <c r="M559" s="19" t="str">
        <f t="shared" si="8"/>
        <v xml:space="preserve">  &lt;concept code='1707611' codeSystem='1.2.40.0.34.5.156' displayName='HUMANES PAPILLOMVIRUS-TYP 6 L1-PROTEIN' level='1' type='L' concept_beschreibung='Medikation_AGES_Wirkstoffe _20170725' deutsch='' hinweise='' relationships=''/&gt;</v>
      </c>
    </row>
    <row r="560" spans="1:13" ht="12.75" customHeight="1" x14ac:dyDescent="0.2">
      <c r="A560" s="45" t="s">
        <v>18</v>
      </c>
      <c r="B560" s="45">
        <v>1707612</v>
      </c>
      <c r="C560" s="45" t="s">
        <v>976</v>
      </c>
      <c r="D560" s="45" t="s">
        <v>2901</v>
      </c>
      <c r="E560" s="45"/>
      <c r="F560" s="45"/>
      <c r="G560" s="45" t="s">
        <v>589</v>
      </c>
      <c r="H560" s="45" t="s">
        <v>590</v>
      </c>
      <c r="I560" s="45"/>
      <c r="M560" s="19" t="str">
        <f t="shared" si="8"/>
        <v xml:space="preserve">  &lt;concept code='1707612' codeSystem='1.2.40.0.34.5.156' displayName='HUMANES PAPILLOMVIRUS-TYP 16 L1-PROTEIN' level='1' type='L' concept_beschreibung='Medikation_AGES_Wirkstoffe _20170725' deutsch='' hinweise='' relationships=''/&gt;</v>
      </c>
    </row>
    <row r="561" spans="1:13" ht="12.75" customHeight="1" x14ac:dyDescent="0.2">
      <c r="A561" s="45" t="s">
        <v>18</v>
      </c>
      <c r="B561" s="45">
        <v>1707613</v>
      </c>
      <c r="C561" s="45" t="s">
        <v>977</v>
      </c>
      <c r="D561" s="45" t="s">
        <v>2902</v>
      </c>
      <c r="E561" s="45"/>
      <c r="F561" s="45"/>
      <c r="G561" s="45" t="s">
        <v>589</v>
      </c>
      <c r="H561" s="45" t="s">
        <v>590</v>
      </c>
      <c r="I561" s="45"/>
      <c r="M561" s="19" t="str">
        <f t="shared" si="8"/>
        <v xml:space="preserve">  &lt;concept code='1707613' codeSystem='1.2.40.0.34.5.156' displayName='HUMANES PAPILLOMVIRUS-TYP 18 L1-PROTEIN' level='1' type='L' concept_beschreibung='Medikation_AGES_Wirkstoffe _20170725' deutsch='' hinweise='' relationships=''/&gt;</v>
      </c>
    </row>
    <row r="562" spans="1:13" ht="12.75" customHeight="1" x14ac:dyDescent="0.2">
      <c r="A562" s="45" t="s">
        <v>18</v>
      </c>
      <c r="B562" s="45">
        <v>1707626</v>
      </c>
      <c r="C562" s="45" t="s">
        <v>978</v>
      </c>
      <c r="D562" s="45" t="s">
        <v>2903</v>
      </c>
      <c r="E562" s="45"/>
      <c r="F562" s="45"/>
      <c r="G562" s="45" t="s">
        <v>589</v>
      </c>
      <c r="H562" s="45" t="s">
        <v>590</v>
      </c>
      <c r="I562" s="45"/>
      <c r="M562" s="19" t="str">
        <f t="shared" si="8"/>
        <v xml:space="preserve">  &lt;concept code='1707626' codeSystem='1.2.40.0.34.5.156' displayName='BENZYLALKOHOL' level='1' type='L' concept_beschreibung='Medikation_AGES_Wirkstoffe _20170725' deutsch='' hinweise='' relationships=''/&gt;</v>
      </c>
    </row>
    <row r="563" spans="1:13" ht="12.75" customHeight="1" x14ac:dyDescent="0.2">
      <c r="A563" s="45" t="s">
        <v>18</v>
      </c>
      <c r="B563" s="45">
        <v>1707628</v>
      </c>
      <c r="C563" s="45" t="s">
        <v>979</v>
      </c>
      <c r="D563" s="45" t="s">
        <v>2904</v>
      </c>
      <c r="E563" s="45"/>
      <c r="F563" s="45"/>
      <c r="G563" s="45" t="s">
        <v>589</v>
      </c>
      <c r="H563" s="45" t="s">
        <v>590</v>
      </c>
      <c r="I563" s="45"/>
      <c r="M563" s="19" t="str">
        <f t="shared" si="8"/>
        <v xml:space="preserve">  &lt;concept code='1707628' codeSystem='1.2.40.0.34.5.156' displayName='MELITRACEN HYDROCHLORID' level='1' type='L' concept_beschreibung='Medikation_AGES_Wirkstoffe _20170725' deutsch='' hinweise='' relationships=''/&gt;</v>
      </c>
    </row>
    <row r="564" spans="1:13" ht="12.75" customHeight="1" x14ac:dyDescent="0.2">
      <c r="A564" s="45" t="s">
        <v>18</v>
      </c>
      <c r="B564" s="45">
        <v>1707654</v>
      </c>
      <c r="C564" s="45" t="s">
        <v>980</v>
      </c>
      <c r="D564" s="45" t="s">
        <v>2905</v>
      </c>
      <c r="E564" s="45"/>
      <c r="F564" s="45"/>
      <c r="G564" s="45" t="s">
        <v>589</v>
      </c>
      <c r="H564" s="45" t="s">
        <v>590</v>
      </c>
      <c r="I564" s="45"/>
      <c r="M564" s="19" t="str">
        <f t="shared" si="8"/>
        <v xml:space="preserve">  &lt;concept code='1707654' codeSystem='1.2.40.0.34.5.156' displayName='NEOSTIGMIN METILSULFAT' level='1' type='L' concept_beschreibung='Medikation_AGES_Wirkstoffe _20170725' deutsch='' hinweise='' relationships=''/&gt;</v>
      </c>
    </row>
    <row r="565" spans="1:13" ht="12.75" customHeight="1" x14ac:dyDescent="0.2">
      <c r="A565" s="45" t="s">
        <v>18</v>
      </c>
      <c r="B565" s="45">
        <v>1707667</v>
      </c>
      <c r="C565" s="45" t="s">
        <v>981</v>
      </c>
      <c r="D565" s="45" t="s">
        <v>2906</v>
      </c>
      <c r="E565" s="45"/>
      <c r="F565" s="45"/>
      <c r="G565" s="45" t="s">
        <v>589</v>
      </c>
      <c r="H565" s="45" t="s">
        <v>590</v>
      </c>
      <c r="I565" s="45"/>
      <c r="M565" s="19" t="str">
        <f t="shared" si="8"/>
        <v xml:space="preserve">  &lt;concept code='1707667' codeSystem='1.2.40.0.34.5.156' displayName='KALIUMMONOHYDROGENPHOSPHAT' level='1' type='L' concept_beschreibung='Medikation_AGES_Wirkstoffe _20170725' deutsch='' hinweise='' relationships=''/&gt;</v>
      </c>
    </row>
    <row r="566" spans="1:13" ht="12.75" customHeight="1" x14ac:dyDescent="0.2">
      <c r="A566" s="45" t="s">
        <v>18</v>
      </c>
      <c r="B566" s="45">
        <v>1707671</v>
      </c>
      <c r="C566" s="45" t="s">
        <v>982</v>
      </c>
      <c r="D566" s="45" t="s">
        <v>2907</v>
      </c>
      <c r="E566" s="45"/>
      <c r="F566" s="45"/>
      <c r="G566" s="45" t="s">
        <v>589</v>
      </c>
      <c r="H566" s="45" t="s">
        <v>590</v>
      </c>
      <c r="I566" s="45"/>
      <c r="M566" s="19" t="str">
        <f t="shared" si="8"/>
        <v xml:space="preserve">  &lt;concept code='1707671' codeSystem='1.2.40.0.34.5.156' displayName='PIRITRAMID' level='1' type='L' concept_beschreibung='Medikation_AGES_Wirkstoffe _20170725' deutsch='' hinweise='' relationships=''/&gt;</v>
      </c>
    </row>
    <row r="567" spans="1:13" ht="12.75" customHeight="1" x14ac:dyDescent="0.2">
      <c r="A567" s="45" t="s">
        <v>18</v>
      </c>
      <c r="B567" s="45">
        <v>1707674</v>
      </c>
      <c r="C567" s="45" t="s">
        <v>983</v>
      </c>
      <c r="D567" s="45" t="s">
        <v>2908</v>
      </c>
      <c r="E567" s="45"/>
      <c r="F567" s="45"/>
      <c r="G567" s="45" t="s">
        <v>589</v>
      </c>
      <c r="H567" s="45" t="s">
        <v>590</v>
      </c>
      <c r="I567" s="45"/>
      <c r="M567" s="19" t="str">
        <f t="shared" si="8"/>
        <v xml:space="preserve">  &lt;concept code='1707674' codeSystem='1.2.40.0.34.5.156' displayName='ARGININ' level='1' type='L' concept_beschreibung='Medikation_AGES_Wirkstoffe _20170725' deutsch='' hinweise='' relationships=''/&gt;</v>
      </c>
    </row>
    <row r="568" spans="1:13" ht="12.75" customHeight="1" x14ac:dyDescent="0.2">
      <c r="A568" s="45" t="s">
        <v>18</v>
      </c>
      <c r="B568" s="45">
        <v>1707678</v>
      </c>
      <c r="C568" s="45" t="s">
        <v>984</v>
      </c>
      <c r="D568" s="45" t="s">
        <v>2909</v>
      </c>
      <c r="E568" s="45"/>
      <c r="F568" s="45"/>
      <c r="G568" s="45" t="s">
        <v>589</v>
      </c>
      <c r="H568" s="45" t="s">
        <v>590</v>
      </c>
      <c r="I568" s="45"/>
      <c r="M568" s="19" t="str">
        <f t="shared" si="8"/>
        <v xml:space="preserve">  &lt;concept code='1707678' codeSystem='1.2.40.0.34.5.156' displayName='ARTICAIN' level='1' type='L' concept_beschreibung='Medikation_AGES_Wirkstoffe _20170725' deutsch='' hinweise='' relationships=''/&gt;</v>
      </c>
    </row>
    <row r="569" spans="1:13" ht="12.75" customHeight="1" x14ac:dyDescent="0.2">
      <c r="A569" s="45" t="s">
        <v>18</v>
      </c>
      <c r="B569" s="45">
        <v>1707681</v>
      </c>
      <c r="C569" s="45" t="s">
        <v>985</v>
      </c>
      <c r="D569" s="45" t="s">
        <v>2910</v>
      </c>
      <c r="E569" s="45"/>
      <c r="F569" s="45"/>
      <c r="G569" s="45" t="s">
        <v>589</v>
      </c>
      <c r="H569" s="45" t="s">
        <v>590</v>
      </c>
      <c r="I569" s="45"/>
      <c r="M569" s="19" t="str">
        <f t="shared" si="8"/>
        <v xml:space="preserve">  &lt;concept code='1707681' codeSystem='1.2.40.0.34.5.156' displayName='ATOVAQUON' level='1' type='L' concept_beschreibung='Medikation_AGES_Wirkstoffe _20170725' deutsch='' hinweise='' relationships=''/&gt;</v>
      </c>
    </row>
    <row r="570" spans="1:13" ht="12.75" customHeight="1" x14ac:dyDescent="0.2">
      <c r="A570" s="45" t="s">
        <v>18</v>
      </c>
      <c r="B570" s="45">
        <v>1707682</v>
      </c>
      <c r="C570" s="45" t="s">
        <v>986</v>
      </c>
      <c r="D570" s="45" t="s">
        <v>2911</v>
      </c>
      <c r="E570" s="45"/>
      <c r="F570" s="45"/>
      <c r="G570" s="45" t="s">
        <v>589</v>
      </c>
      <c r="H570" s="45" t="s">
        <v>590</v>
      </c>
      <c r="I570" s="45"/>
      <c r="M570" s="19" t="str">
        <f t="shared" si="8"/>
        <v xml:space="preserve">  &lt;concept code='1707682' codeSystem='1.2.40.0.34.5.156' displayName='LENOGRASTIM' level='1' type='L' concept_beschreibung='Medikation_AGES_Wirkstoffe _20170725' deutsch='' hinweise='' relationships=''/&gt;</v>
      </c>
    </row>
    <row r="571" spans="1:13" ht="12.75" customHeight="1" x14ac:dyDescent="0.2">
      <c r="A571" s="45" t="s">
        <v>18</v>
      </c>
      <c r="B571" s="45">
        <v>1707684</v>
      </c>
      <c r="C571" s="45" t="s">
        <v>987</v>
      </c>
      <c r="D571" s="45" t="s">
        <v>2912</v>
      </c>
      <c r="E571" s="45"/>
      <c r="F571" s="45"/>
      <c r="G571" s="45" t="s">
        <v>589</v>
      </c>
      <c r="H571" s="45" t="s">
        <v>590</v>
      </c>
      <c r="I571" s="45"/>
      <c r="M571" s="19" t="str">
        <f t="shared" si="8"/>
        <v xml:space="preserve">  &lt;concept code='1707684' codeSystem='1.2.40.0.34.5.156' displayName='D-GLUCOSE 1-PHOSPHAT DINATRIUMSALZ' level='1' type='L' concept_beschreibung='Medikation_AGES_Wirkstoffe _20170725' deutsch='' hinweise='' relationships=''/&gt;</v>
      </c>
    </row>
    <row r="572" spans="1:13" ht="12.75" customHeight="1" x14ac:dyDescent="0.2">
      <c r="A572" s="45" t="s">
        <v>18</v>
      </c>
      <c r="B572" s="45">
        <v>1707687</v>
      </c>
      <c r="C572" s="45" t="s">
        <v>988</v>
      </c>
      <c r="D572" s="45" t="s">
        <v>2913</v>
      </c>
      <c r="E572" s="45"/>
      <c r="F572" s="45"/>
      <c r="G572" s="45" t="s">
        <v>589</v>
      </c>
      <c r="H572" s="45" t="s">
        <v>590</v>
      </c>
      <c r="I572" s="45"/>
      <c r="M572" s="19" t="str">
        <f t="shared" si="8"/>
        <v xml:space="preserve">  &lt;concept code='1707687' codeSystem='1.2.40.0.34.5.156' displayName='AURANOFIN' level='1' type='L' concept_beschreibung='Medikation_AGES_Wirkstoffe _20170725' deutsch='' hinweise='' relationships=''/&gt;</v>
      </c>
    </row>
    <row r="573" spans="1:13" ht="12.75" customHeight="1" x14ac:dyDescent="0.2">
      <c r="A573" s="45" t="s">
        <v>18</v>
      </c>
      <c r="B573" s="45">
        <v>1707689</v>
      </c>
      <c r="C573" s="45" t="s">
        <v>989</v>
      </c>
      <c r="D573" s="45" t="s">
        <v>2914</v>
      </c>
      <c r="E573" s="45"/>
      <c r="F573" s="45"/>
      <c r="G573" s="45" t="s">
        <v>589</v>
      </c>
      <c r="H573" s="45" t="s">
        <v>590</v>
      </c>
      <c r="I573" s="45"/>
      <c r="M573" s="19" t="str">
        <f t="shared" si="8"/>
        <v xml:space="preserve">  &lt;concept code='1707689' codeSystem='1.2.40.0.34.5.156' displayName='GOSERELIN ACETAT' level='1' type='L' concept_beschreibung='Medikation_AGES_Wirkstoffe _20170725' deutsch='' hinweise='' relationships=''/&gt;</v>
      </c>
    </row>
    <row r="574" spans="1:13" ht="12.75" customHeight="1" x14ac:dyDescent="0.2">
      <c r="A574" s="45" t="s">
        <v>18</v>
      </c>
      <c r="B574" s="45">
        <v>1707693</v>
      </c>
      <c r="C574" s="45" t="s">
        <v>990</v>
      </c>
      <c r="D574" s="45" t="s">
        <v>2915</v>
      </c>
      <c r="E574" s="45"/>
      <c r="F574" s="45"/>
      <c r="G574" s="45" t="s">
        <v>589</v>
      </c>
      <c r="H574" s="45" t="s">
        <v>590</v>
      </c>
      <c r="I574" s="45"/>
      <c r="M574" s="19" t="str">
        <f t="shared" si="8"/>
        <v xml:space="preserve">  &lt;concept code='1707693' codeSystem='1.2.40.0.34.5.156' displayName='HISTRELIN ACETAT' level='1' type='L' concept_beschreibung='Medikation_AGES_Wirkstoffe _20170725' deutsch='' hinweise='' relationships=''/&gt;</v>
      </c>
    </row>
    <row r="575" spans="1:13" ht="12.75" customHeight="1" x14ac:dyDescent="0.2">
      <c r="A575" s="45" t="s">
        <v>18</v>
      </c>
      <c r="B575" s="45">
        <v>1707694</v>
      </c>
      <c r="C575" s="45" t="s">
        <v>991</v>
      </c>
      <c r="D575" s="45" t="s">
        <v>2916</v>
      </c>
      <c r="E575" s="45"/>
      <c r="F575" s="45"/>
      <c r="G575" s="45" t="s">
        <v>589</v>
      </c>
      <c r="H575" s="45" t="s">
        <v>590</v>
      </c>
      <c r="I575" s="45"/>
      <c r="M575" s="19" t="str">
        <f t="shared" si="8"/>
        <v xml:space="preserve">  &lt;concept code='1707694' codeSystem='1.2.40.0.34.5.156' displayName='HYALURONIDASE' level='1' type='L' concept_beschreibung='Medikation_AGES_Wirkstoffe _20170725' deutsch='' hinweise='' relationships=''/&gt;</v>
      </c>
    </row>
    <row r="576" spans="1:13" ht="12.75" customHeight="1" x14ac:dyDescent="0.2">
      <c r="A576" s="45" t="s">
        <v>18</v>
      </c>
      <c r="B576" s="45">
        <v>1707699</v>
      </c>
      <c r="C576" s="45" t="s">
        <v>992</v>
      </c>
      <c r="D576" s="45" t="s">
        <v>2917</v>
      </c>
      <c r="E576" s="45"/>
      <c r="F576" s="45"/>
      <c r="G576" s="45" t="s">
        <v>589</v>
      </c>
      <c r="H576" s="45" t="s">
        <v>590</v>
      </c>
      <c r="I576" s="45"/>
      <c r="M576" s="19" t="str">
        <f t="shared" si="8"/>
        <v xml:space="preserve">  &lt;concept code='1707699' codeSystem='1.2.40.0.34.5.156' displayName='HEXOPRENALIN SULFAT' level='1' type='L' concept_beschreibung='Medikation_AGES_Wirkstoffe _20170725' deutsch='' hinweise='' relationships=''/&gt;</v>
      </c>
    </row>
    <row r="577" spans="1:13" ht="12.75" customHeight="1" x14ac:dyDescent="0.2">
      <c r="A577" s="45" t="s">
        <v>18</v>
      </c>
      <c r="B577" s="45">
        <v>1707705</v>
      </c>
      <c r="C577" s="45" t="s">
        <v>993</v>
      </c>
      <c r="D577" s="45" t="s">
        <v>2918</v>
      </c>
      <c r="E577" s="45"/>
      <c r="F577" s="45"/>
      <c r="G577" s="45" t="s">
        <v>589</v>
      </c>
      <c r="H577" s="45" t="s">
        <v>590</v>
      </c>
      <c r="I577" s="45"/>
      <c r="M577" s="19" t="str">
        <f t="shared" si="8"/>
        <v xml:space="preserve">  &lt;concept code='1707705' codeSystem='1.2.40.0.34.5.156' displayName='SACCHAROSE' level='1' type='L' concept_beschreibung='Medikation_AGES_Wirkstoffe _20170725' deutsch='' hinweise='' relationships=''/&gt;</v>
      </c>
    </row>
    <row r="578" spans="1:13" ht="12.75" customHeight="1" x14ac:dyDescent="0.2">
      <c r="A578" s="45" t="s">
        <v>18</v>
      </c>
      <c r="B578" s="45">
        <v>1707718</v>
      </c>
      <c r="C578" s="45" t="s">
        <v>994</v>
      </c>
      <c r="D578" s="45" t="s">
        <v>2919</v>
      </c>
      <c r="E578" s="45"/>
      <c r="F578" s="45"/>
      <c r="G578" s="45" t="s">
        <v>589</v>
      </c>
      <c r="H578" s="45" t="s">
        <v>590</v>
      </c>
      <c r="I578" s="45"/>
      <c r="M578" s="19" t="str">
        <f t="shared" si="8"/>
        <v xml:space="preserve">  &lt;concept code='1707718' codeSystem='1.2.40.0.34.5.156' displayName='AZACITIDIN' level='1' type='L' concept_beschreibung='Medikation_AGES_Wirkstoffe _20170725' deutsch='' hinweise='' relationships=''/&gt;</v>
      </c>
    </row>
    <row r="579" spans="1:13" ht="12.75" customHeight="1" x14ac:dyDescent="0.2">
      <c r="A579" s="45" t="s">
        <v>18</v>
      </c>
      <c r="B579" s="45">
        <v>1707726</v>
      </c>
      <c r="C579" s="45" t="s">
        <v>995</v>
      </c>
      <c r="D579" s="45" t="s">
        <v>2920</v>
      </c>
      <c r="E579" s="45"/>
      <c r="F579" s="45"/>
      <c r="G579" s="45" t="s">
        <v>589</v>
      </c>
      <c r="H579" s="45" t="s">
        <v>590</v>
      </c>
      <c r="I579" s="45"/>
      <c r="M579" s="19" t="str">
        <f t="shared" si="8"/>
        <v xml:space="preserve">  &lt;concept code='1707726' codeSystem='1.2.40.0.34.5.156' displayName='AMYLMETACRESOL' level='1' type='L' concept_beschreibung='Medikation_AGES_Wirkstoffe _20170725' deutsch='' hinweise='' relationships=''/&gt;</v>
      </c>
    </row>
    <row r="580" spans="1:13" ht="12.75" customHeight="1" x14ac:dyDescent="0.2">
      <c r="A580" s="45" t="s">
        <v>18</v>
      </c>
      <c r="B580" s="45">
        <v>1707729</v>
      </c>
      <c r="C580" s="45" t="s">
        <v>996</v>
      </c>
      <c r="D580" s="45" t="s">
        <v>2921</v>
      </c>
      <c r="E580" s="45"/>
      <c r="F580" s="45"/>
      <c r="G580" s="45" t="s">
        <v>589</v>
      </c>
      <c r="H580" s="45" t="s">
        <v>590</v>
      </c>
      <c r="I580" s="45"/>
      <c r="M580" s="19" t="str">
        <f t="shared" si="8"/>
        <v xml:space="preserve">  &lt;concept code='1707729' codeSystem='1.2.40.0.34.5.156' displayName='NATRIUM FLUCLOXACILLINAT' level='1' type='L' concept_beschreibung='Medikation_AGES_Wirkstoffe _20170725' deutsch='' hinweise='' relationships=''/&gt;</v>
      </c>
    </row>
    <row r="581" spans="1:13" ht="12.75" customHeight="1" x14ac:dyDescent="0.2">
      <c r="A581" s="45" t="s">
        <v>18</v>
      </c>
      <c r="B581" s="45">
        <v>1707734</v>
      </c>
      <c r="C581" s="45" t="s">
        <v>997</v>
      </c>
      <c r="D581" s="45" t="s">
        <v>2922</v>
      </c>
      <c r="E581" s="45"/>
      <c r="F581" s="45"/>
      <c r="G581" s="45" t="s">
        <v>589</v>
      </c>
      <c r="H581" s="45" t="s">
        <v>590</v>
      </c>
      <c r="I581" s="45"/>
      <c r="M581" s="19" t="str">
        <f t="shared" si="8"/>
        <v xml:space="preserve">  &lt;concept code='1707734' codeSystem='1.2.40.0.34.5.156' displayName='INDINAVIR SULFAT' level='1' type='L' concept_beschreibung='Medikation_AGES_Wirkstoffe _20170725' deutsch='' hinweise='' relationships=''/&gt;</v>
      </c>
    </row>
    <row r="582" spans="1:13" ht="12.75" customHeight="1" x14ac:dyDescent="0.2">
      <c r="A582" s="45" t="s">
        <v>18</v>
      </c>
      <c r="B582" s="45">
        <v>1707741</v>
      </c>
      <c r="C582" s="45" t="s">
        <v>998</v>
      </c>
      <c r="D582" s="45" t="s">
        <v>2923</v>
      </c>
      <c r="E582" s="45"/>
      <c r="F582" s="45"/>
      <c r="G582" s="45" t="s">
        <v>589</v>
      </c>
      <c r="H582" s="45" t="s">
        <v>590</v>
      </c>
      <c r="I582" s="45"/>
      <c r="M582" s="19" t="str">
        <f t="shared" si="8"/>
        <v xml:space="preserve">  &lt;concept code='1707741' codeSystem='1.2.40.0.34.5.156' displayName='FUSAFUNGIN' level='1' type='L' concept_beschreibung='Medikation_AGES_Wirkstoffe _20170725' deutsch='' hinweise='' relationships=''/&gt;</v>
      </c>
    </row>
    <row r="583" spans="1:13" ht="12.75" customHeight="1" x14ac:dyDescent="0.2">
      <c r="A583" s="45" t="s">
        <v>18</v>
      </c>
      <c r="B583" s="45">
        <v>1707753</v>
      </c>
      <c r="C583" s="45" t="s">
        <v>999</v>
      </c>
      <c r="D583" s="45" t="s">
        <v>2924</v>
      </c>
      <c r="E583" s="45"/>
      <c r="F583" s="45"/>
      <c r="G583" s="45" t="s">
        <v>589</v>
      </c>
      <c r="H583" s="45" t="s">
        <v>590</v>
      </c>
      <c r="I583" s="45"/>
      <c r="M583" s="19" t="str">
        <f t="shared" si="8"/>
        <v xml:space="preserve">  &lt;concept code='1707753' codeSystem='1.2.40.0.34.5.156' displayName='CARMELLOSE NATRIUM' level='1' type='L' concept_beschreibung='Medikation_AGES_Wirkstoffe _20170725' deutsch='' hinweise='' relationships=''/&gt;</v>
      </c>
    </row>
    <row r="584" spans="1:13" ht="12.75" customHeight="1" x14ac:dyDescent="0.2">
      <c r="A584" s="45" t="s">
        <v>18</v>
      </c>
      <c r="B584" s="45">
        <v>1707758</v>
      </c>
      <c r="C584" s="45" t="s">
        <v>1000</v>
      </c>
      <c r="D584" s="45" t="s">
        <v>2925</v>
      </c>
      <c r="E584" s="45"/>
      <c r="F584" s="45"/>
      <c r="G584" s="45" t="s">
        <v>589</v>
      </c>
      <c r="H584" s="45" t="s">
        <v>590</v>
      </c>
      <c r="I584" s="45"/>
      <c r="M584" s="19" t="str">
        <f t="shared" si="8"/>
        <v xml:space="preserve">  &lt;concept code='1707758' codeSystem='1.2.40.0.34.5.156' displayName='MILCHSÄURE' level='1' type='L' concept_beschreibung='Medikation_AGES_Wirkstoffe _20170725' deutsch='' hinweise='' relationships=''/&gt;</v>
      </c>
    </row>
    <row r="585" spans="1:13" ht="12.75" customHeight="1" x14ac:dyDescent="0.2">
      <c r="A585" s="45" t="s">
        <v>18</v>
      </c>
      <c r="B585" s="45">
        <v>1707759</v>
      </c>
      <c r="C585" s="45" t="s">
        <v>1001</v>
      </c>
      <c r="D585" s="45" t="s">
        <v>2926</v>
      </c>
      <c r="E585" s="45"/>
      <c r="F585" s="45"/>
      <c r="G585" s="45" t="s">
        <v>589</v>
      </c>
      <c r="H585" s="45" t="s">
        <v>590</v>
      </c>
      <c r="I585" s="45"/>
      <c r="M585" s="19" t="str">
        <f t="shared" si="8"/>
        <v xml:space="preserve">  &lt;concept code='1707759' codeSystem='1.2.40.0.34.5.156' displayName='HYPROMELLOSE' level='1' type='L' concept_beschreibung='Medikation_AGES_Wirkstoffe _20170725' deutsch='' hinweise='' relationships=''/&gt;</v>
      </c>
    </row>
    <row r="586" spans="1:13" ht="12.75" customHeight="1" x14ac:dyDescent="0.2">
      <c r="A586" s="45" t="s">
        <v>18</v>
      </c>
      <c r="B586" s="45">
        <v>1707763</v>
      </c>
      <c r="C586" s="45" t="s">
        <v>1002</v>
      </c>
      <c r="D586" s="45" t="s">
        <v>2927</v>
      </c>
      <c r="E586" s="45"/>
      <c r="F586" s="45"/>
      <c r="G586" s="45" t="s">
        <v>589</v>
      </c>
      <c r="H586" s="45" t="s">
        <v>590</v>
      </c>
      <c r="I586" s="45"/>
      <c r="M586" s="19" t="str">
        <f t="shared" si="8"/>
        <v xml:space="preserve">  &lt;concept code='1707763' codeSystem='1.2.40.0.34.5.156' displayName='DIDANOSIN' level='1' type='L' concept_beschreibung='Medikation_AGES_Wirkstoffe _20170725' deutsch='' hinweise='' relationships=''/&gt;</v>
      </c>
    </row>
    <row r="587" spans="1:13" ht="12.75" customHeight="1" x14ac:dyDescent="0.2">
      <c r="A587" s="45" t="s">
        <v>18</v>
      </c>
      <c r="B587" s="45">
        <v>1707772</v>
      </c>
      <c r="C587" s="45" t="s">
        <v>1003</v>
      </c>
      <c r="D587" s="45" t="s">
        <v>2928</v>
      </c>
      <c r="E587" s="45"/>
      <c r="F587" s="45"/>
      <c r="G587" s="45" t="s">
        <v>589</v>
      </c>
      <c r="H587" s="45" t="s">
        <v>590</v>
      </c>
      <c r="I587" s="45"/>
      <c r="M587" s="19" t="str">
        <f t="shared" si="8"/>
        <v xml:space="preserve">  &lt;concept code='1707772' codeSystem='1.2.40.0.34.5.156' displayName='AMIDEFRIN MESILAT' level='1' type='L' concept_beschreibung='Medikation_AGES_Wirkstoffe _20170725' deutsch='' hinweise='' relationships=''/&gt;</v>
      </c>
    </row>
    <row r="588" spans="1:13" ht="12.75" customHeight="1" x14ac:dyDescent="0.2">
      <c r="A588" s="45" t="s">
        <v>18</v>
      </c>
      <c r="B588" s="45">
        <v>1707775</v>
      </c>
      <c r="C588" s="45" t="s">
        <v>1004</v>
      </c>
      <c r="D588" s="45" t="s">
        <v>2929</v>
      </c>
      <c r="E588" s="45"/>
      <c r="F588" s="45"/>
      <c r="G588" s="45" t="s">
        <v>589</v>
      </c>
      <c r="H588" s="45" t="s">
        <v>590</v>
      </c>
      <c r="I588" s="45"/>
      <c r="M588" s="19" t="str">
        <f t="shared" si="8"/>
        <v xml:space="preserve">  &lt;concept code='1707775' codeSystem='1.2.40.0.34.5.156' displayName='AMISULPRID' level='1' type='L' concept_beschreibung='Medikation_AGES_Wirkstoffe _20170725' deutsch='' hinweise='' relationships=''/&gt;</v>
      </c>
    </row>
    <row r="589" spans="1:13" ht="12.75" customHeight="1" x14ac:dyDescent="0.2">
      <c r="A589" s="45" t="s">
        <v>18</v>
      </c>
      <c r="B589" s="45">
        <v>1707777</v>
      </c>
      <c r="C589" s="45" t="s">
        <v>1005</v>
      </c>
      <c r="D589" s="45" t="s">
        <v>2930</v>
      </c>
      <c r="E589" s="45"/>
      <c r="F589" s="45"/>
      <c r="G589" s="45" t="s">
        <v>589</v>
      </c>
      <c r="H589" s="45" t="s">
        <v>590</v>
      </c>
      <c r="I589" s="45"/>
      <c r="M589" s="19" t="str">
        <f t="shared" si="8"/>
        <v xml:space="preserve">  &lt;concept code='1707777' codeSystem='1.2.40.0.34.5.156' displayName='GLUCAGON HYDROCHLORID' level='1' type='L' concept_beschreibung='Medikation_AGES_Wirkstoffe _20170725' deutsch='' hinweise='' relationships=''/&gt;</v>
      </c>
    </row>
    <row r="590" spans="1:13" ht="12.75" customHeight="1" x14ac:dyDescent="0.2">
      <c r="A590" s="45" t="s">
        <v>18</v>
      </c>
      <c r="B590" s="45">
        <v>1707779</v>
      </c>
      <c r="C590" s="45" t="s">
        <v>1006</v>
      </c>
      <c r="D590" s="45" t="s">
        <v>2931</v>
      </c>
      <c r="E590" s="45"/>
      <c r="F590" s="45"/>
      <c r="G590" s="45" t="s">
        <v>589</v>
      </c>
      <c r="H590" s="45" t="s">
        <v>590</v>
      </c>
      <c r="I590" s="45"/>
      <c r="M590" s="19" t="str">
        <f t="shared" si="8"/>
        <v xml:space="preserve">  &lt;concept code='1707779' codeSystem='1.2.40.0.34.5.156' displayName='EPINASTIN HYDROCHLORID' level='1' type='L' concept_beschreibung='Medikation_AGES_Wirkstoffe _20170725' deutsch='' hinweise='' relationships=''/&gt;</v>
      </c>
    </row>
    <row r="591" spans="1:13" ht="12.75" customHeight="1" x14ac:dyDescent="0.2">
      <c r="A591" s="45" t="s">
        <v>18</v>
      </c>
      <c r="B591" s="45">
        <v>1707788</v>
      </c>
      <c r="C591" s="45" t="s">
        <v>1007</v>
      </c>
      <c r="D591" s="45" t="s">
        <v>2932</v>
      </c>
      <c r="E591" s="45"/>
      <c r="F591" s="45"/>
      <c r="G591" s="45" t="s">
        <v>589</v>
      </c>
      <c r="H591" s="45" t="s">
        <v>590</v>
      </c>
      <c r="I591" s="45"/>
      <c r="M591" s="19" t="str">
        <f t="shared" si="8"/>
        <v xml:space="preserve">  &lt;concept code='1707788' codeSystem='1.2.40.0.34.5.156' displayName='EPINEPHRIN HYDROGENTARTRAT' level='1' type='L' concept_beschreibung='Medikation_AGES_Wirkstoffe _20170725' deutsch='' hinweise='' relationships=''/&gt;</v>
      </c>
    </row>
    <row r="592" spans="1:13" ht="12.75" customHeight="1" x14ac:dyDescent="0.2">
      <c r="A592" s="45" t="s">
        <v>18</v>
      </c>
      <c r="B592" s="45">
        <v>1707790</v>
      </c>
      <c r="C592" s="45" t="s">
        <v>1008</v>
      </c>
      <c r="D592" s="45" t="s">
        <v>2933</v>
      </c>
      <c r="E592" s="45"/>
      <c r="F592" s="45"/>
      <c r="G592" s="45" t="s">
        <v>589</v>
      </c>
      <c r="H592" s="45" t="s">
        <v>590</v>
      </c>
      <c r="I592" s="45"/>
      <c r="M592" s="19" t="str">
        <f t="shared" ref="M592:M655" si="9">CONCATENATE("  &lt;concept code='",B592,"' codeSystem='",$H592,"' displayName='",C592,"' level='",LEFT(A592,SEARCH("-",A592)-1),"' type='",TRIM(RIGHT(A592,LEN(A592)-SEARCH("-",A592))),"' concept_beschreibung='",G592,"' deutsch='",E592,"' hinweise='",F592,"' relationships='",I592,"'/&gt;")</f>
        <v xml:space="preserve">  &lt;concept code='1707790' codeSystem='1.2.40.0.34.5.156' displayName='ESMOLOL HYDROCHLORID' level='1' type='L' concept_beschreibung='Medikation_AGES_Wirkstoffe _20170725' deutsch='' hinweise='' relationships=''/&gt;</v>
      </c>
    </row>
    <row r="593" spans="1:13" ht="12.75" customHeight="1" x14ac:dyDescent="0.2">
      <c r="A593" s="45" t="s">
        <v>18</v>
      </c>
      <c r="B593" s="45">
        <v>1707794</v>
      </c>
      <c r="C593" s="45" t="s">
        <v>1009</v>
      </c>
      <c r="D593" s="45" t="s">
        <v>2934</v>
      </c>
      <c r="E593" s="45"/>
      <c r="F593" s="45"/>
      <c r="G593" s="45" t="s">
        <v>589</v>
      </c>
      <c r="H593" s="45" t="s">
        <v>590</v>
      </c>
      <c r="I593" s="45"/>
      <c r="M593" s="19" t="str">
        <f t="shared" si="9"/>
        <v xml:space="preserve">  &lt;concept code='1707794' codeSystem='1.2.40.0.34.5.156' displayName='ETHAMBUTOL DIHYDROCHLORID' level='1' type='L' concept_beschreibung='Medikation_AGES_Wirkstoffe _20170725' deutsch='' hinweise='' relationships=''/&gt;</v>
      </c>
    </row>
    <row r="594" spans="1:13" ht="12.75" customHeight="1" x14ac:dyDescent="0.2">
      <c r="A594" s="45" t="s">
        <v>18</v>
      </c>
      <c r="B594" s="45">
        <v>1707799</v>
      </c>
      <c r="C594" s="45" t="s">
        <v>1010</v>
      </c>
      <c r="D594" s="45" t="s">
        <v>2935</v>
      </c>
      <c r="E594" s="45"/>
      <c r="F594" s="45"/>
      <c r="G594" s="45" t="s">
        <v>589</v>
      </c>
      <c r="H594" s="45" t="s">
        <v>590</v>
      </c>
      <c r="I594" s="45"/>
      <c r="M594" s="19" t="str">
        <f t="shared" si="9"/>
        <v xml:space="preserve">  &lt;concept code='1707799' codeSystem='1.2.40.0.34.5.156' displayName='DINATRIUM ESTRAMUSTIN PHOSPHAT' level='1' type='L' concept_beschreibung='Medikation_AGES_Wirkstoffe _20170725' deutsch='' hinweise='' relationships=''/&gt;</v>
      </c>
    </row>
    <row r="595" spans="1:13" ht="12.75" customHeight="1" x14ac:dyDescent="0.2">
      <c r="A595" s="45" t="s">
        <v>18</v>
      </c>
      <c r="B595" s="45">
        <v>1707810</v>
      </c>
      <c r="C595" s="45" t="s">
        <v>1011</v>
      </c>
      <c r="D595" s="45" t="s">
        <v>2936</v>
      </c>
      <c r="E595" s="45"/>
      <c r="F595" s="45"/>
      <c r="G595" s="45" t="s">
        <v>589</v>
      </c>
      <c r="H595" s="45" t="s">
        <v>590</v>
      </c>
      <c r="I595" s="45"/>
      <c r="M595" s="19" t="str">
        <f t="shared" si="9"/>
        <v xml:space="preserve">  &lt;concept code='1707810' codeSystem='1.2.40.0.34.5.156' displayName='GENTAMICINSULFAT' level='1' type='L' concept_beschreibung='Medikation_AGES_Wirkstoffe _20170725' deutsch='' hinweise='' relationships=''/&gt;</v>
      </c>
    </row>
    <row r="596" spans="1:13" ht="12.75" customHeight="1" x14ac:dyDescent="0.2">
      <c r="A596" s="45" t="s">
        <v>18</v>
      </c>
      <c r="B596" s="45">
        <v>1707831</v>
      </c>
      <c r="C596" s="45" t="s">
        <v>1012</v>
      </c>
      <c r="D596" s="45" t="s">
        <v>2937</v>
      </c>
      <c r="E596" s="45"/>
      <c r="F596" s="45"/>
      <c r="G596" s="45" t="s">
        <v>589</v>
      </c>
      <c r="H596" s="45" t="s">
        <v>590</v>
      </c>
      <c r="I596" s="45"/>
      <c r="M596" s="19" t="str">
        <f t="shared" si="9"/>
        <v xml:space="preserve">  &lt;concept code='1707831' codeSystem='1.2.40.0.34.5.156' displayName='ETILEFRIN HYDROCHLORID' level='1' type='L' concept_beschreibung='Medikation_AGES_Wirkstoffe _20170725' deutsch='' hinweise='' relationships=''/&gt;</v>
      </c>
    </row>
    <row r="597" spans="1:13" ht="12.75" customHeight="1" x14ac:dyDescent="0.2">
      <c r="A597" s="45" t="s">
        <v>18</v>
      </c>
      <c r="B597" s="45">
        <v>1707836</v>
      </c>
      <c r="C597" s="45" t="s">
        <v>1013</v>
      </c>
      <c r="D597" s="45" t="s">
        <v>2938</v>
      </c>
      <c r="E597" s="45"/>
      <c r="F597" s="45"/>
      <c r="G597" s="45" t="s">
        <v>589</v>
      </c>
      <c r="H597" s="45" t="s">
        <v>590</v>
      </c>
      <c r="I597" s="45"/>
      <c r="M597" s="19" t="str">
        <f t="shared" si="9"/>
        <v xml:space="preserve">  &lt;concept code='1707836' codeSystem='1.2.40.0.34.5.156' displayName='DIHYDROCODEIN THIOCYANAT' level='1' type='L' concept_beschreibung='Medikation_AGES_Wirkstoffe _20170725' deutsch='' hinweise='' relationships=''/&gt;</v>
      </c>
    </row>
    <row r="598" spans="1:13" ht="12.75" customHeight="1" x14ac:dyDescent="0.2">
      <c r="A598" s="45" t="s">
        <v>18</v>
      </c>
      <c r="B598" s="45">
        <v>1707840</v>
      </c>
      <c r="C598" s="45" t="s">
        <v>1014</v>
      </c>
      <c r="D598" s="45" t="s">
        <v>2939</v>
      </c>
      <c r="E598" s="45"/>
      <c r="F598" s="45"/>
      <c r="G598" s="45" t="s">
        <v>589</v>
      </c>
      <c r="H598" s="45" t="s">
        <v>590</v>
      </c>
      <c r="I598" s="45"/>
      <c r="M598" s="19" t="str">
        <f t="shared" si="9"/>
        <v xml:space="preserve">  &lt;concept code='1707840' codeSystem='1.2.40.0.34.5.156' displayName='DIMETINDEN MALEAT' level='1' type='L' concept_beschreibung='Medikation_AGES_Wirkstoffe _20170725' deutsch='' hinweise='' relationships=''/&gt;</v>
      </c>
    </row>
    <row r="599" spans="1:13" ht="12.75" customHeight="1" x14ac:dyDescent="0.2">
      <c r="A599" s="45" t="s">
        <v>18</v>
      </c>
      <c r="B599" s="45">
        <v>1707841</v>
      </c>
      <c r="C599" s="45" t="s">
        <v>1015</v>
      </c>
      <c r="D599" s="45" t="s">
        <v>2940</v>
      </c>
      <c r="E599" s="45"/>
      <c r="F599" s="45"/>
      <c r="G599" s="45" t="s">
        <v>589</v>
      </c>
      <c r="H599" s="45" t="s">
        <v>590</v>
      </c>
      <c r="I599" s="45"/>
      <c r="M599" s="19" t="str">
        <f t="shared" si="9"/>
        <v xml:space="preserve">  &lt;concept code='1707841' codeSystem='1.2.40.0.34.5.156' displayName='DOBUTAMIN HYDROCHLORID' level='1' type='L' concept_beschreibung='Medikation_AGES_Wirkstoffe _20170725' deutsch='' hinweise='' relationships=''/&gt;</v>
      </c>
    </row>
    <row r="600" spans="1:13" ht="12.75" customHeight="1" x14ac:dyDescent="0.2">
      <c r="A600" s="45" t="s">
        <v>18</v>
      </c>
      <c r="B600" s="45">
        <v>1707843</v>
      </c>
      <c r="C600" s="45" t="s">
        <v>1016</v>
      </c>
      <c r="D600" s="45" t="s">
        <v>2941</v>
      </c>
      <c r="E600" s="45"/>
      <c r="F600" s="45"/>
      <c r="G600" s="45" t="s">
        <v>589</v>
      </c>
      <c r="H600" s="45" t="s">
        <v>590</v>
      </c>
      <c r="I600" s="45"/>
      <c r="M600" s="19" t="str">
        <f t="shared" si="9"/>
        <v xml:space="preserve">  &lt;concept code='1707843' codeSystem='1.2.40.0.34.5.156' displayName='DIPHENYLPYRALIN HYDROCHLORID' level='1' type='L' concept_beschreibung='Medikation_AGES_Wirkstoffe _20170725' deutsch='' hinweise='' relationships=''/&gt;</v>
      </c>
    </row>
    <row r="601" spans="1:13" ht="12.75" customHeight="1" x14ac:dyDescent="0.2">
      <c r="A601" s="45" t="s">
        <v>18</v>
      </c>
      <c r="B601" s="45">
        <v>1707857</v>
      </c>
      <c r="C601" s="45" t="s">
        <v>1017</v>
      </c>
      <c r="D601" s="45" t="s">
        <v>2942</v>
      </c>
      <c r="E601" s="45"/>
      <c r="F601" s="45"/>
      <c r="G601" s="45" t="s">
        <v>589</v>
      </c>
      <c r="H601" s="45" t="s">
        <v>590</v>
      </c>
      <c r="I601" s="45"/>
      <c r="M601" s="19" t="str">
        <f t="shared" si="9"/>
        <v xml:space="preserve">  &lt;concept code='1707857' codeSystem='1.2.40.0.34.5.156' displayName='MAGNESIUMOXID' level='1' type='L' concept_beschreibung='Medikation_AGES_Wirkstoffe _20170725' deutsch='' hinweise='' relationships=''/&gt;</v>
      </c>
    </row>
    <row r="602" spans="1:13" ht="12.75" customHeight="1" x14ac:dyDescent="0.2">
      <c r="A602" s="45" t="s">
        <v>18</v>
      </c>
      <c r="B602" s="45">
        <v>1707860</v>
      </c>
      <c r="C602" s="45" t="s">
        <v>1018</v>
      </c>
      <c r="D602" s="45" t="s">
        <v>2943</v>
      </c>
      <c r="E602" s="45"/>
      <c r="F602" s="45"/>
      <c r="G602" s="45" t="s">
        <v>589</v>
      </c>
      <c r="H602" s="45" t="s">
        <v>590</v>
      </c>
      <c r="I602" s="45"/>
      <c r="M602" s="19" t="str">
        <f t="shared" si="9"/>
        <v xml:space="preserve">  &lt;concept code='1707860' codeSystem='1.2.40.0.34.5.156' displayName='GLYCEROLTRINITRAT' level='1' type='L' concept_beschreibung='Medikation_AGES_Wirkstoffe _20170725' deutsch='' hinweise='' relationships=''/&gt;</v>
      </c>
    </row>
    <row r="603" spans="1:13" ht="12.75" customHeight="1" x14ac:dyDescent="0.2">
      <c r="A603" s="45" t="s">
        <v>18</v>
      </c>
      <c r="B603" s="45">
        <v>1707863</v>
      </c>
      <c r="C603" s="45" t="s">
        <v>1019</v>
      </c>
      <c r="D603" s="45" t="s">
        <v>2944</v>
      </c>
      <c r="E603" s="45"/>
      <c r="F603" s="45"/>
      <c r="G603" s="45" t="s">
        <v>589</v>
      </c>
      <c r="H603" s="45" t="s">
        <v>590</v>
      </c>
      <c r="I603" s="45"/>
      <c r="M603" s="19" t="str">
        <f t="shared" si="9"/>
        <v xml:space="preserve">  &lt;concept code='1707863' codeSystem='1.2.40.0.34.5.156' displayName='FOENICULI AMARI FRUCTUS AETHEROLEUM' level='1' type='L' concept_beschreibung='Medikation_AGES_Wirkstoffe _20170725' deutsch='' hinweise='' relationships=''/&gt;</v>
      </c>
    </row>
    <row r="604" spans="1:13" ht="12.75" customHeight="1" x14ac:dyDescent="0.2">
      <c r="A604" s="45" t="s">
        <v>18</v>
      </c>
      <c r="B604" s="45">
        <v>1707864</v>
      </c>
      <c r="C604" s="45" t="s">
        <v>1020</v>
      </c>
      <c r="D604" s="45" t="s">
        <v>2945</v>
      </c>
      <c r="E604" s="45"/>
      <c r="F604" s="45"/>
      <c r="G604" s="45" t="s">
        <v>589</v>
      </c>
      <c r="H604" s="45" t="s">
        <v>590</v>
      </c>
      <c r="I604" s="45"/>
      <c r="M604" s="19" t="str">
        <f t="shared" si="9"/>
        <v xml:space="preserve">  &lt;concept code='1707864' codeSystem='1.2.40.0.34.5.156' displayName='LIQUIRITIAE RADIX (AUSZUG)' level='1' type='L' concept_beschreibung='Medikation_AGES_Wirkstoffe _20170725' deutsch='' hinweise='' relationships=''/&gt;</v>
      </c>
    </row>
    <row r="605" spans="1:13" ht="12.75" customHeight="1" x14ac:dyDescent="0.2">
      <c r="A605" s="45" t="s">
        <v>18</v>
      </c>
      <c r="B605" s="45">
        <v>1707865</v>
      </c>
      <c r="C605" s="45" t="s">
        <v>1021</v>
      </c>
      <c r="D605" s="45" t="s">
        <v>2946</v>
      </c>
      <c r="E605" s="45"/>
      <c r="F605" s="45"/>
      <c r="G605" s="45" t="s">
        <v>589</v>
      </c>
      <c r="H605" s="45" t="s">
        <v>590</v>
      </c>
      <c r="I605" s="45"/>
      <c r="M605" s="19" t="str">
        <f t="shared" si="9"/>
        <v xml:space="preserve">  &lt;concept code='1707865' codeSystem='1.2.40.0.34.5.156' displayName='ANISI AETHEROLEUM' level='1' type='L' concept_beschreibung='Medikation_AGES_Wirkstoffe _20170725' deutsch='' hinweise='' relationships=''/&gt;</v>
      </c>
    </row>
    <row r="606" spans="1:13" ht="12.75" customHeight="1" x14ac:dyDescent="0.2">
      <c r="A606" s="45" t="s">
        <v>18</v>
      </c>
      <c r="B606" s="45">
        <v>1707866</v>
      </c>
      <c r="C606" s="45" t="s">
        <v>1022</v>
      </c>
      <c r="D606" s="45" t="s">
        <v>2947</v>
      </c>
      <c r="E606" s="45"/>
      <c r="F606" s="45"/>
      <c r="G606" s="45" t="s">
        <v>589</v>
      </c>
      <c r="H606" s="45" t="s">
        <v>590</v>
      </c>
      <c r="I606" s="45"/>
      <c r="M606" s="19" t="str">
        <f t="shared" si="9"/>
        <v xml:space="preserve">  &lt;concept code='1707866' codeSystem='1.2.40.0.34.5.156' displayName='ADAPALEN' level='1' type='L' concept_beschreibung='Medikation_AGES_Wirkstoffe _20170725' deutsch='' hinweise='' relationships=''/&gt;</v>
      </c>
    </row>
    <row r="607" spans="1:13" ht="12.75" customHeight="1" x14ac:dyDescent="0.2">
      <c r="A607" s="45" t="s">
        <v>18</v>
      </c>
      <c r="B607" s="45">
        <v>1707870</v>
      </c>
      <c r="C607" s="45" t="s">
        <v>1023</v>
      </c>
      <c r="D607" s="45" t="s">
        <v>2948</v>
      </c>
      <c r="E607" s="45"/>
      <c r="F607" s="45"/>
      <c r="G607" s="45" t="s">
        <v>589</v>
      </c>
      <c r="H607" s="45" t="s">
        <v>590</v>
      </c>
      <c r="I607" s="45"/>
      <c r="M607" s="19" t="str">
        <f t="shared" si="9"/>
        <v xml:space="preserve">  &lt;concept code='1707870' codeSystem='1.2.40.0.34.5.156' displayName='ALBENDAZOL' level='1' type='L' concept_beschreibung='Medikation_AGES_Wirkstoffe _20170725' deutsch='' hinweise='' relationships=''/&gt;</v>
      </c>
    </row>
    <row r="608" spans="1:13" ht="12.75" customHeight="1" x14ac:dyDescent="0.2">
      <c r="A608" s="45" t="s">
        <v>18</v>
      </c>
      <c r="B608" s="45">
        <v>1707893</v>
      </c>
      <c r="C608" s="45" t="s">
        <v>1024</v>
      </c>
      <c r="D608" s="45" t="s">
        <v>2949</v>
      </c>
      <c r="E608" s="45"/>
      <c r="F608" s="45"/>
      <c r="G608" s="45" t="s">
        <v>589</v>
      </c>
      <c r="H608" s="45" t="s">
        <v>590</v>
      </c>
      <c r="I608" s="45"/>
      <c r="M608" s="19" t="str">
        <f t="shared" si="9"/>
        <v xml:space="preserve">  &lt;concept code='1707893' codeSystem='1.2.40.0.34.5.156' displayName='DESMOPRESSIN ACETAT' level='1' type='L' concept_beschreibung='Medikation_AGES_Wirkstoffe _20170725' deutsch='' hinweise='' relationships=''/&gt;</v>
      </c>
    </row>
    <row r="609" spans="1:13" ht="12.75" customHeight="1" x14ac:dyDescent="0.2">
      <c r="A609" s="45" t="s">
        <v>18</v>
      </c>
      <c r="B609" s="45">
        <v>1707902</v>
      </c>
      <c r="C609" s="45" t="s">
        <v>1025</v>
      </c>
      <c r="D609" s="45" t="s">
        <v>2950</v>
      </c>
      <c r="E609" s="45"/>
      <c r="F609" s="45"/>
      <c r="G609" s="45" t="s">
        <v>589</v>
      </c>
      <c r="H609" s="45" t="s">
        <v>590</v>
      </c>
      <c r="I609" s="45"/>
      <c r="M609" s="19" t="str">
        <f t="shared" si="9"/>
        <v xml:space="preserve">  &lt;concept code='1707902' codeSystem='1.2.40.0.34.5.156' displayName='LACTOBACILLUS ACIDOPHILUS (AUSZUG, PRODUKTE)' level='1' type='L' concept_beschreibung='Medikation_AGES_Wirkstoffe _20170725' deutsch='' hinweise='' relationships=''/&gt;</v>
      </c>
    </row>
    <row r="610" spans="1:13" ht="12.75" customHeight="1" x14ac:dyDescent="0.2">
      <c r="A610" s="45" t="s">
        <v>18</v>
      </c>
      <c r="B610" s="45">
        <v>1707903</v>
      </c>
      <c r="C610" s="45" t="s">
        <v>1026</v>
      </c>
      <c r="D610" s="45" t="s">
        <v>2951</v>
      </c>
      <c r="E610" s="45"/>
      <c r="F610" s="45"/>
      <c r="G610" s="45" t="s">
        <v>589</v>
      </c>
      <c r="H610" s="45" t="s">
        <v>590</v>
      </c>
      <c r="I610" s="45"/>
      <c r="M610" s="19" t="str">
        <f t="shared" si="9"/>
        <v xml:space="preserve">  &lt;concept code='1707903' codeSystem='1.2.40.0.34.5.156' displayName='PLANTAGINIS OVATAE SEMINIS TEGUMENTUM' level='1' type='L' concept_beschreibung='Medikation_AGES_Wirkstoffe _20170725' deutsch='' hinweise='' relationships=''/&gt;</v>
      </c>
    </row>
    <row r="611" spans="1:13" ht="12.75" customHeight="1" x14ac:dyDescent="0.2">
      <c r="A611" s="45" t="s">
        <v>18</v>
      </c>
      <c r="B611" s="45">
        <v>1707911</v>
      </c>
      <c r="C611" s="45" t="s">
        <v>1027</v>
      </c>
      <c r="D611" s="45" t="s">
        <v>2952</v>
      </c>
      <c r="E611" s="45"/>
      <c r="F611" s="45"/>
      <c r="G611" s="45" t="s">
        <v>589</v>
      </c>
      <c r="H611" s="45" t="s">
        <v>590</v>
      </c>
      <c r="I611" s="45"/>
      <c r="M611" s="19" t="str">
        <f t="shared" si="9"/>
        <v xml:space="preserve">  &lt;concept code='1707911' codeSystem='1.2.40.0.34.5.156' displayName='VINDESIN SULFAT' level='1' type='L' concept_beschreibung='Medikation_AGES_Wirkstoffe _20170725' deutsch='' hinweise='' relationships=''/&gt;</v>
      </c>
    </row>
    <row r="612" spans="1:13" ht="12.75" customHeight="1" x14ac:dyDescent="0.2">
      <c r="A612" s="45" t="s">
        <v>18</v>
      </c>
      <c r="B612" s="45">
        <v>1707919</v>
      </c>
      <c r="C612" s="45" t="s">
        <v>1028</v>
      </c>
      <c r="D612" s="45" t="s">
        <v>2953</v>
      </c>
      <c r="E612" s="45"/>
      <c r="F612" s="45"/>
      <c r="G612" s="45" t="s">
        <v>589</v>
      </c>
      <c r="H612" s="45" t="s">
        <v>590</v>
      </c>
      <c r="I612" s="45"/>
      <c r="M612" s="19" t="str">
        <f t="shared" si="9"/>
        <v xml:space="preserve">  &lt;concept code='1707919' codeSystem='1.2.40.0.34.5.156' displayName='VINBLASTIN SULFAT' level='1' type='L' concept_beschreibung='Medikation_AGES_Wirkstoffe _20170725' deutsch='' hinweise='' relationships=''/&gt;</v>
      </c>
    </row>
    <row r="613" spans="1:13" ht="12.75" customHeight="1" x14ac:dyDescent="0.2">
      <c r="A613" s="45" t="s">
        <v>18</v>
      </c>
      <c r="B613" s="45">
        <v>1707925</v>
      </c>
      <c r="C613" s="45" t="s">
        <v>1029</v>
      </c>
      <c r="D613" s="45" t="s">
        <v>2954</v>
      </c>
      <c r="E613" s="45"/>
      <c r="F613" s="45"/>
      <c r="G613" s="45" t="s">
        <v>589</v>
      </c>
      <c r="H613" s="45" t="s">
        <v>590</v>
      </c>
      <c r="I613" s="45"/>
      <c r="M613" s="19" t="str">
        <f t="shared" si="9"/>
        <v xml:space="preserve">  &lt;concept code='1707925' codeSystem='1.2.40.0.34.5.156' displayName='ACEMETACIN' level='1' type='L' concept_beschreibung='Medikation_AGES_Wirkstoffe _20170725' deutsch='' hinweise='' relationships=''/&gt;</v>
      </c>
    </row>
    <row r="614" spans="1:13" ht="12.75" customHeight="1" x14ac:dyDescent="0.2">
      <c r="A614" s="45" t="s">
        <v>18</v>
      </c>
      <c r="B614" s="45">
        <v>1707941</v>
      </c>
      <c r="C614" s="45" t="s">
        <v>1030</v>
      </c>
      <c r="D614" s="45" t="s">
        <v>2955</v>
      </c>
      <c r="E614" s="45"/>
      <c r="F614" s="45"/>
      <c r="G614" s="45" t="s">
        <v>589</v>
      </c>
      <c r="H614" s="45" t="s">
        <v>590</v>
      </c>
      <c r="I614" s="45"/>
      <c r="M614" s="19" t="str">
        <f t="shared" si="9"/>
        <v xml:space="preserve">  &lt;concept code='1707941' codeSystem='1.2.40.0.34.5.156' displayName='CYCLIZIN HYDROCHLORID' level='1' type='L' concept_beschreibung='Medikation_AGES_Wirkstoffe _20170725' deutsch='' hinweise='' relationships=''/&gt;</v>
      </c>
    </row>
    <row r="615" spans="1:13" ht="12.75" customHeight="1" x14ac:dyDescent="0.2">
      <c r="A615" s="45" t="s">
        <v>18</v>
      </c>
      <c r="B615" s="45">
        <v>1707944</v>
      </c>
      <c r="C615" s="45" t="s">
        <v>1031</v>
      </c>
      <c r="D615" s="45" t="s">
        <v>2956</v>
      </c>
      <c r="E615" s="45"/>
      <c r="F615" s="45"/>
      <c r="G615" s="45" t="s">
        <v>589</v>
      </c>
      <c r="H615" s="45" t="s">
        <v>590</v>
      </c>
      <c r="I615" s="45"/>
      <c r="M615" s="19" t="str">
        <f t="shared" si="9"/>
        <v xml:space="preserve">  &lt;concept code='1707944' codeSystem='1.2.40.0.34.5.156' displayName='COLESTYRAMIN' level='1' type='L' concept_beschreibung='Medikation_AGES_Wirkstoffe _20170725' deutsch='' hinweise='' relationships=''/&gt;</v>
      </c>
    </row>
    <row r="616" spans="1:13" ht="12.75" customHeight="1" x14ac:dyDescent="0.2">
      <c r="A616" s="45" t="s">
        <v>18</v>
      </c>
      <c r="B616" s="45">
        <v>1707948</v>
      </c>
      <c r="C616" s="45" t="s">
        <v>1032</v>
      </c>
      <c r="D616" s="45" t="s">
        <v>2957</v>
      </c>
      <c r="E616" s="45"/>
      <c r="F616" s="45"/>
      <c r="G616" s="45" t="s">
        <v>589</v>
      </c>
      <c r="H616" s="45" t="s">
        <v>590</v>
      </c>
      <c r="I616" s="45"/>
      <c r="M616" s="19" t="str">
        <f t="shared" si="9"/>
        <v xml:space="preserve">  &lt;concept code='1707948' codeSystem='1.2.40.0.34.5.156' displayName='IDURSULFASE' level='1' type='L' concept_beschreibung='Medikation_AGES_Wirkstoffe _20170725' deutsch='' hinweise='' relationships=''/&gt;</v>
      </c>
    </row>
    <row r="617" spans="1:13" ht="12.75" customHeight="1" x14ac:dyDescent="0.2">
      <c r="A617" s="45" t="s">
        <v>18</v>
      </c>
      <c r="B617" s="45">
        <v>1707949</v>
      </c>
      <c r="C617" s="45" t="s">
        <v>1033</v>
      </c>
      <c r="D617" s="45" t="s">
        <v>2958</v>
      </c>
      <c r="E617" s="45"/>
      <c r="F617" s="45"/>
      <c r="G617" s="45" t="s">
        <v>589</v>
      </c>
      <c r="H617" s="45" t="s">
        <v>590</v>
      </c>
      <c r="I617" s="45"/>
      <c r="M617" s="19" t="str">
        <f t="shared" si="9"/>
        <v xml:space="preserve">  &lt;concept code='1707949' codeSystem='1.2.40.0.34.5.156' displayName='VALSARTAN' level='1' type='L' concept_beschreibung='Medikation_AGES_Wirkstoffe _20170725' deutsch='' hinweise='' relationships=''/&gt;</v>
      </c>
    </row>
    <row r="618" spans="1:13" ht="12.75" customHeight="1" x14ac:dyDescent="0.2">
      <c r="A618" s="45" t="s">
        <v>18</v>
      </c>
      <c r="B618" s="45">
        <v>1707951</v>
      </c>
      <c r="C618" s="45" t="s">
        <v>1034</v>
      </c>
      <c r="D618" s="45" t="s">
        <v>2959</v>
      </c>
      <c r="E618" s="45"/>
      <c r="F618" s="45"/>
      <c r="G618" s="45" t="s">
        <v>589</v>
      </c>
      <c r="H618" s="45" t="s">
        <v>590</v>
      </c>
      <c r="I618" s="45"/>
      <c r="M618" s="19" t="str">
        <f t="shared" si="9"/>
        <v xml:space="preserve">  &lt;concept code='1707951' codeSystem='1.2.40.0.34.5.156' displayName='ZIDOVUDIN' level='1' type='L' concept_beschreibung='Medikation_AGES_Wirkstoffe _20170725' deutsch='' hinweise='' relationships=''/&gt;</v>
      </c>
    </row>
    <row r="619" spans="1:13" ht="12.75" customHeight="1" x14ac:dyDescent="0.2">
      <c r="A619" s="45" t="s">
        <v>18</v>
      </c>
      <c r="B619" s="45">
        <v>1707953</v>
      </c>
      <c r="C619" s="45" t="s">
        <v>1035</v>
      </c>
      <c r="D619" s="45" t="s">
        <v>2960</v>
      </c>
      <c r="E619" s="45"/>
      <c r="F619" s="45"/>
      <c r="G619" s="45" t="s">
        <v>589</v>
      </c>
      <c r="H619" s="45" t="s">
        <v>590</v>
      </c>
      <c r="I619" s="45"/>
      <c r="M619" s="19" t="str">
        <f t="shared" si="9"/>
        <v xml:space="preserve">  &lt;concept code='1707953' codeSystem='1.2.40.0.34.5.156' displayName='DASATINIB' level='1' type='L' concept_beschreibung='Medikation_AGES_Wirkstoffe _20170725' deutsch='' hinweise='' relationships=''/&gt;</v>
      </c>
    </row>
    <row r="620" spans="1:13" ht="12.75" customHeight="1" x14ac:dyDescent="0.2">
      <c r="A620" s="45" t="s">
        <v>18</v>
      </c>
      <c r="B620" s="45">
        <v>1707955</v>
      </c>
      <c r="C620" s="45" t="s">
        <v>1036</v>
      </c>
      <c r="D620" s="45" t="s">
        <v>2961</v>
      </c>
      <c r="E620" s="45"/>
      <c r="F620" s="45"/>
      <c r="G620" s="45" t="s">
        <v>589</v>
      </c>
      <c r="H620" s="45" t="s">
        <v>590</v>
      </c>
      <c r="I620" s="45"/>
      <c r="M620" s="19" t="str">
        <f t="shared" si="9"/>
        <v xml:space="preserve">  &lt;concept code='1707955' codeSystem='1.2.40.0.34.5.156' displayName='VORICONAZOL' level='1' type='L' concept_beschreibung='Medikation_AGES_Wirkstoffe _20170725' deutsch='' hinweise='' relationships=''/&gt;</v>
      </c>
    </row>
    <row r="621" spans="1:13" ht="12.75" customHeight="1" x14ac:dyDescent="0.2">
      <c r="A621" s="45" t="s">
        <v>18</v>
      </c>
      <c r="B621" s="45">
        <v>1707956</v>
      </c>
      <c r="C621" s="45" t="s">
        <v>1037</v>
      </c>
      <c r="D621" s="45" t="s">
        <v>2962</v>
      </c>
      <c r="E621" s="45"/>
      <c r="F621" s="45"/>
      <c r="G621" s="45" t="s">
        <v>589</v>
      </c>
      <c r="H621" s="45" t="s">
        <v>590</v>
      </c>
      <c r="I621" s="45"/>
      <c r="M621" s="19" t="str">
        <f t="shared" si="9"/>
        <v xml:space="preserve">  &lt;concept code='1707956' codeSystem='1.2.40.0.34.5.156' displayName='ZONISAMID' level='1' type='L' concept_beschreibung='Medikation_AGES_Wirkstoffe _20170725' deutsch='' hinweise='' relationships=''/&gt;</v>
      </c>
    </row>
    <row r="622" spans="1:13" ht="12.75" customHeight="1" x14ac:dyDescent="0.2">
      <c r="A622" s="45" t="s">
        <v>18</v>
      </c>
      <c r="B622" s="45">
        <v>1707957</v>
      </c>
      <c r="C622" s="45" t="s">
        <v>1038</v>
      </c>
      <c r="D622" s="45" t="s">
        <v>2963</v>
      </c>
      <c r="E622" s="45"/>
      <c r="F622" s="45"/>
      <c r="G622" s="45" t="s">
        <v>589</v>
      </c>
      <c r="H622" s="45" t="s">
        <v>590</v>
      </c>
      <c r="I622" s="45"/>
      <c r="M622" s="19" t="str">
        <f t="shared" si="9"/>
        <v xml:space="preserve">  &lt;concept code='1707957' codeSystem='1.2.40.0.34.5.156' displayName='VIBRIO CHOLERAE' level='1' type='L' concept_beschreibung='Medikation_AGES_Wirkstoffe _20170725' deutsch='' hinweise='' relationships=''/&gt;</v>
      </c>
    </row>
    <row r="623" spans="1:13" ht="12.75" customHeight="1" x14ac:dyDescent="0.2">
      <c r="A623" s="45" t="s">
        <v>18</v>
      </c>
      <c r="B623" s="45">
        <v>1707958</v>
      </c>
      <c r="C623" s="45" t="s">
        <v>1039</v>
      </c>
      <c r="D623" s="45" t="s">
        <v>2964</v>
      </c>
      <c r="E623" s="45"/>
      <c r="F623" s="45"/>
      <c r="G623" s="45" t="s">
        <v>589</v>
      </c>
      <c r="H623" s="45" t="s">
        <v>590</v>
      </c>
      <c r="I623" s="45"/>
      <c r="M623" s="19" t="str">
        <f t="shared" si="9"/>
        <v xml:space="preserve">  &lt;concept code='1707958' codeSystem='1.2.40.0.34.5.156' displayName='ROTAVIRUS' level='1' type='L' concept_beschreibung='Medikation_AGES_Wirkstoffe _20170725' deutsch='' hinweise='' relationships=''/&gt;</v>
      </c>
    </row>
    <row r="624" spans="1:13" ht="12.75" customHeight="1" x14ac:dyDescent="0.2">
      <c r="A624" s="45" t="s">
        <v>18</v>
      </c>
      <c r="B624" s="45">
        <v>1707962</v>
      </c>
      <c r="C624" s="45" t="s">
        <v>1040</v>
      </c>
      <c r="D624" s="45" t="s">
        <v>2965</v>
      </c>
      <c r="E624" s="45"/>
      <c r="F624" s="45"/>
      <c r="G624" s="45" t="s">
        <v>589</v>
      </c>
      <c r="H624" s="45" t="s">
        <v>590</v>
      </c>
      <c r="I624" s="45"/>
      <c r="M624" s="19" t="str">
        <f t="shared" si="9"/>
        <v xml:space="preserve">  &lt;concept code='1707962' codeSystem='1.2.40.0.34.5.156' displayName='RANIBIZUMAB' level='1' type='L' concept_beschreibung='Medikation_AGES_Wirkstoffe _20170725' deutsch='' hinweise='' relationships=''/&gt;</v>
      </c>
    </row>
    <row r="625" spans="1:13" ht="12.75" customHeight="1" x14ac:dyDescent="0.2">
      <c r="A625" s="45" t="s">
        <v>18</v>
      </c>
      <c r="B625" s="45">
        <v>1707966</v>
      </c>
      <c r="C625" s="45" t="s">
        <v>1041</v>
      </c>
      <c r="D625" s="45" t="s">
        <v>2966</v>
      </c>
      <c r="E625" s="45"/>
      <c r="F625" s="45"/>
      <c r="G625" s="45" t="s">
        <v>589</v>
      </c>
      <c r="H625" s="45" t="s">
        <v>590</v>
      </c>
      <c r="I625" s="45"/>
      <c r="M625" s="19" t="str">
        <f t="shared" si="9"/>
        <v xml:space="preserve">  &lt;concept code='1707966' codeSystem='1.2.40.0.34.5.156' displayName='DINATRIUM CLODRONAT' level='1' type='L' concept_beschreibung='Medikation_AGES_Wirkstoffe _20170725' deutsch='' hinweise='' relationships=''/&gt;</v>
      </c>
    </row>
    <row r="626" spans="1:13" ht="12.75" customHeight="1" x14ac:dyDescent="0.2">
      <c r="A626" s="45" t="s">
        <v>18</v>
      </c>
      <c r="B626" s="45">
        <v>1707968</v>
      </c>
      <c r="C626" s="45" t="s">
        <v>1042</v>
      </c>
      <c r="D626" s="45" t="s">
        <v>2967</v>
      </c>
      <c r="E626" s="45"/>
      <c r="F626" s="45"/>
      <c r="G626" s="45" t="s">
        <v>589</v>
      </c>
      <c r="H626" s="45" t="s">
        <v>590</v>
      </c>
      <c r="I626" s="45"/>
      <c r="M626" s="19" t="str">
        <f t="shared" si="9"/>
        <v xml:space="preserve">  &lt;concept code='1707968' codeSystem='1.2.40.0.34.5.156' displayName='PINI PUMILIONIS AETHEROLEUM' level='1' type='L' concept_beschreibung='Medikation_AGES_Wirkstoffe _20170725' deutsch='' hinweise='' relationships=''/&gt;</v>
      </c>
    </row>
    <row r="627" spans="1:13" ht="12.75" customHeight="1" x14ac:dyDescent="0.2">
      <c r="A627" s="45" t="s">
        <v>18</v>
      </c>
      <c r="B627" s="45">
        <v>1707969</v>
      </c>
      <c r="C627" s="45" t="s">
        <v>1043</v>
      </c>
      <c r="D627" s="45" t="s">
        <v>2968</v>
      </c>
      <c r="E627" s="45"/>
      <c r="F627" s="45"/>
      <c r="G627" s="45" t="s">
        <v>589</v>
      </c>
      <c r="H627" s="45" t="s">
        <v>590</v>
      </c>
      <c r="I627" s="45"/>
      <c r="M627" s="19" t="str">
        <f t="shared" si="9"/>
        <v xml:space="preserve">  &lt;concept code='1707969' codeSystem='1.2.40.0.34.5.156' displayName='HEFE' level='1' type='L' concept_beschreibung='Medikation_AGES_Wirkstoffe _20170725' deutsch='' hinweise='' relationships=''/&gt;</v>
      </c>
    </row>
    <row r="628" spans="1:13" ht="12.75" customHeight="1" x14ac:dyDescent="0.2">
      <c r="A628" s="45" t="s">
        <v>18</v>
      </c>
      <c r="B628" s="45">
        <v>1707971</v>
      </c>
      <c r="C628" s="45" t="s">
        <v>1044</v>
      </c>
      <c r="D628" s="45" t="s">
        <v>2969</v>
      </c>
      <c r="E628" s="45"/>
      <c r="F628" s="45"/>
      <c r="G628" s="45" t="s">
        <v>589</v>
      </c>
      <c r="H628" s="45" t="s">
        <v>590</v>
      </c>
      <c r="I628" s="45"/>
      <c r="M628" s="19" t="str">
        <f t="shared" si="9"/>
        <v xml:space="preserve">  &lt;concept code='1707971' codeSystem='1.2.40.0.34.5.156' displayName='2-(2-CARBAMOYLPHENOXY)ESSIGSÄURE' level='1' type='L' concept_beschreibung='Medikation_AGES_Wirkstoffe _20170725' deutsch='' hinweise='' relationships=''/&gt;</v>
      </c>
    </row>
    <row r="629" spans="1:13" ht="12.75" customHeight="1" x14ac:dyDescent="0.2">
      <c r="A629" s="45" t="s">
        <v>18</v>
      </c>
      <c r="B629" s="45">
        <v>1707974</v>
      </c>
      <c r="C629" s="45" t="s">
        <v>1045</v>
      </c>
      <c r="D629" s="45" t="s">
        <v>2970</v>
      </c>
      <c r="E629" s="45"/>
      <c r="F629" s="45"/>
      <c r="G629" s="45" t="s">
        <v>589</v>
      </c>
      <c r="H629" s="45" t="s">
        <v>590</v>
      </c>
      <c r="I629" s="45"/>
      <c r="M629" s="19" t="str">
        <f t="shared" si="9"/>
        <v xml:space="preserve">  &lt;concept code='1707974' codeSystem='1.2.40.0.34.5.156' displayName='IMIPENEM' level='1' type='L' concept_beschreibung='Medikation_AGES_Wirkstoffe _20170725' deutsch='' hinweise='' relationships=''/&gt;</v>
      </c>
    </row>
    <row r="630" spans="1:13" ht="12.75" customHeight="1" x14ac:dyDescent="0.2">
      <c r="A630" s="45" t="s">
        <v>18</v>
      </c>
      <c r="B630" s="45">
        <v>1707981</v>
      </c>
      <c r="C630" s="45" t="s">
        <v>1046</v>
      </c>
      <c r="D630" s="45" t="s">
        <v>2971</v>
      </c>
      <c r="E630" s="45"/>
      <c r="F630" s="45"/>
      <c r="G630" s="45" t="s">
        <v>589</v>
      </c>
      <c r="H630" s="45" t="s">
        <v>590</v>
      </c>
      <c r="I630" s="45"/>
      <c r="M630" s="19" t="str">
        <f t="shared" si="9"/>
        <v xml:space="preserve">  &lt;concept code='1707981' codeSystem='1.2.40.0.34.5.156' displayName='DINATRIUM FOSFOMYCINAT' level='1' type='L' concept_beschreibung='Medikation_AGES_Wirkstoffe _20170725' deutsch='' hinweise='' relationships=''/&gt;</v>
      </c>
    </row>
    <row r="631" spans="1:13" ht="12.75" customHeight="1" x14ac:dyDescent="0.2">
      <c r="A631" s="45" t="s">
        <v>18</v>
      </c>
      <c r="B631" s="45">
        <v>1707983</v>
      </c>
      <c r="C631" s="45" t="s">
        <v>1047</v>
      </c>
      <c r="D631" s="45" t="s">
        <v>2972</v>
      </c>
      <c r="E631" s="45"/>
      <c r="F631" s="45"/>
      <c r="G631" s="45" t="s">
        <v>589</v>
      </c>
      <c r="H631" s="45" t="s">
        <v>590</v>
      </c>
      <c r="I631" s="45"/>
      <c r="M631" s="19" t="str">
        <f t="shared" si="9"/>
        <v xml:space="preserve">  &lt;concept code='1707983' codeSystem='1.2.40.0.34.5.156' displayName='CISPLATIN' level='1' type='L' concept_beschreibung='Medikation_AGES_Wirkstoffe _20170725' deutsch='' hinweise='' relationships=''/&gt;</v>
      </c>
    </row>
    <row r="632" spans="1:13" ht="12.75" customHeight="1" x14ac:dyDescent="0.2">
      <c r="A632" s="45" t="s">
        <v>18</v>
      </c>
      <c r="B632" s="45">
        <v>1707986</v>
      </c>
      <c r="C632" s="45" t="s">
        <v>1048</v>
      </c>
      <c r="D632" s="45" t="s">
        <v>2973</v>
      </c>
      <c r="E632" s="45"/>
      <c r="F632" s="45"/>
      <c r="G632" s="45" t="s">
        <v>589</v>
      </c>
      <c r="H632" s="45" t="s">
        <v>590</v>
      </c>
      <c r="I632" s="45"/>
      <c r="M632" s="19" t="str">
        <f t="shared" si="9"/>
        <v xml:space="preserve">  &lt;concept code='1707986' codeSystem='1.2.40.0.34.5.156' displayName='VINORELBINTARTRAT' level='1' type='L' concept_beschreibung='Medikation_AGES_Wirkstoffe _20170725' deutsch='' hinweise='' relationships=''/&gt;</v>
      </c>
    </row>
    <row r="633" spans="1:13" ht="12.75" customHeight="1" x14ac:dyDescent="0.2">
      <c r="A633" s="45" t="s">
        <v>18</v>
      </c>
      <c r="B633" s="45">
        <v>1707987</v>
      </c>
      <c r="C633" s="45" t="s">
        <v>1049</v>
      </c>
      <c r="D633" s="45" t="s">
        <v>2974</v>
      </c>
      <c r="E633" s="45"/>
      <c r="F633" s="45"/>
      <c r="G633" s="45" t="s">
        <v>589</v>
      </c>
      <c r="H633" s="45" t="s">
        <v>590</v>
      </c>
      <c r="I633" s="45"/>
      <c r="M633" s="19" t="str">
        <f t="shared" si="9"/>
        <v xml:space="preserve">  &lt;concept code='1707987' codeSystem='1.2.40.0.34.5.156' displayName='DINATRIUMSELENIT' level='1' type='L' concept_beschreibung='Medikation_AGES_Wirkstoffe _20170725' deutsch='' hinweise='' relationships=''/&gt;</v>
      </c>
    </row>
    <row r="634" spans="1:13" ht="12.75" customHeight="1" x14ac:dyDescent="0.2">
      <c r="A634" s="45" t="s">
        <v>18</v>
      </c>
      <c r="B634" s="45">
        <v>1707989</v>
      </c>
      <c r="C634" s="45" t="s">
        <v>1050</v>
      </c>
      <c r="D634" s="45" t="s">
        <v>2975</v>
      </c>
      <c r="E634" s="45"/>
      <c r="F634" s="45"/>
      <c r="G634" s="45" t="s">
        <v>589</v>
      </c>
      <c r="H634" s="45" t="s">
        <v>590</v>
      </c>
      <c r="I634" s="45"/>
      <c r="M634" s="19" t="str">
        <f t="shared" si="9"/>
        <v xml:space="preserve">  &lt;concept code='1707989' codeSystem='1.2.40.0.34.5.156' displayName='DOCOSANOL' level='1' type='L' concept_beschreibung='Medikation_AGES_Wirkstoffe _20170725' deutsch='' hinweise='' relationships=''/&gt;</v>
      </c>
    </row>
    <row r="635" spans="1:13" ht="12.75" customHeight="1" x14ac:dyDescent="0.2">
      <c r="A635" s="45" t="s">
        <v>18</v>
      </c>
      <c r="B635" s="45">
        <v>1707990</v>
      </c>
      <c r="C635" s="45" t="s">
        <v>1051</v>
      </c>
      <c r="D635" s="45" t="s">
        <v>2976</v>
      </c>
      <c r="E635" s="45"/>
      <c r="F635" s="45"/>
      <c r="G635" s="45" t="s">
        <v>589</v>
      </c>
      <c r="H635" s="45" t="s">
        <v>590</v>
      </c>
      <c r="I635" s="45"/>
      <c r="M635" s="19" t="str">
        <f t="shared" si="9"/>
        <v xml:space="preserve">  &lt;concept code='1707990' codeSystem='1.2.40.0.34.5.156' displayName='NALBUPHIN HYDROCHLORID' level='1' type='L' concept_beschreibung='Medikation_AGES_Wirkstoffe _20170725' deutsch='' hinweise='' relationships=''/&gt;</v>
      </c>
    </row>
    <row r="636" spans="1:13" ht="12.75" customHeight="1" x14ac:dyDescent="0.2">
      <c r="A636" s="45" t="s">
        <v>18</v>
      </c>
      <c r="B636" s="45">
        <v>1707991</v>
      </c>
      <c r="C636" s="45" t="s">
        <v>1052</v>
      </c>
      <c r="D636" s="45" t="s">
        <v>2977</v>
      </c>
      <c r="E636" s="45"/>
      <c r="F636" s="45"/>
      <c r="G636" s="45" t="s">
        <v>589</v>
      </c>
      <c r="H636" s="45" t="s">
        <v>590</v>
      </c>
      <c r="I636" s="45"/>
      <c r="M636" s="19" t="str">
        <f t="shared" si="9"/>
        <v xml:space="preserve">  &lt;concept code='1707991' codeSystem='1.2.40.0.34.5.156' displayName='METHOHEXITAL NATRIUM' level='1' type='L' concept_beschreibung='Medikation_AGES_Wirkstoffe _20170725' deutsch='' hinweise='' relationships=''/&gt;</v>
      </c>
    </row>
    <row r="637" spans="1:13" ht="12.75" customHeight="1" x14ac:dyDescent="0.2">
      <c r="A637" s="45" t="s">
        <v>18</v>
      </c>
      <c r="B637" s="45">
        <v>1707993</v>
      </c>
      <c r="C637" s="45" t="s">
        <v>1053</v>
      </c>
      <c r="D637" s="45" t="s">
        <v>2978</v>
      </c>
      <c r="E637" s="45"/>
      <c r="F637" s="45"/>
      <c r="G637" s="45" t="s">
        <v>589</v>
      </c>
      <c r="H637" s="45" t="s">
        <v>590</v>
      </c>
      <c r="I637" s="45"/>
      <c r="M637" s="19" t="str">
        <f t="shared" si="9"/>
        <v xml:space="preserve">  &lt;concept code='1707993' codeSystem='1.2.40.0.34.5.156' displayName='PHENYLEPHRIN' level='1' type='L' concept_beschreibung='Medikation_AGES_Wirkstoffe _20170725' deutsch='' hinweise='' relationships=''/&gt;</v>
      </c>
    </row>
    <row r="638" spans="1:13" ht="12.75" customHeight="1" x14ac:dyDescent="0.2">
      <c r="A638" s="45" t="s">
        <v>18</v>
      </c>
      <c r="B638" s="45">
        <v>1707997</v>
      </c>
      <c r="C638" s="45" t="s">
        <v>1054</v>
      </c>
      <c r="D638" s="45" t="s">
        <v>2979</v>
      </c>
      <c r="E638" s="45"/>
      <c r="F638" s="45"/>
      <c r="G638" s="45" t="s">
        <v>589</v>
      </c>
      <c r="H638" s="45" t="s">
        <v>590</v>
      </c>
      <c r="I638" s="45"/>
      <c r="M638" s="19" t="str">
        <f t="shared" si="9"/>
        <v xml:space="preserve">  &lt;concept code='1707997' codeSystem='1.2.40.0.34.5.156' displayName='BROMELAIN' level='1' type='L' concept_beschreibung='Medikation_AGES_Wirkstoffe _20170725' deutsch='' hinweise='' relationships=''/&gt;</v>
      </c>
    </row>
    <row r="639" spans="1:13" ht="12.75" customHeight="1" x14ac:dyDescent="0.2">
      <c r="A639" s="45" t="s">
        <v>18</v>
      </c>
      <c r="B639" s="45">
        <v>1708002</v>
      </c>
      <c r="C639" s="45" t="s">
        <v>1055</v>
      </c>
      <c r="D639" s="45" t="s">
        <v>2980</v>
      </c>
      <c r="E639" s="45"/>
      <c r="F639" s="45"/>
      <c r="G639" s="45" t="s">
        <v>589</v>
      </c>
      <c r="H639" s="45" t="s">
        <v>590</v>
      </c>
      <c r="I639" s="45"/>
      <c r="M639" s="19" t="str">
        <f t="shared" si="9"/>
        <v xml:space="preserve">  &lt;concept code='1708002' codeSystem='1.2.40.0.34.5.156' displayName='TIANEPTIN NATRIUM' level='1' type='L' concept_beschreibung='Medikation_AGES_Wirkstoffe _20170725' deutsch='' hinweise='' relationships=''/&gt;</v>
      </c>
    </row>
    <row r="640" spans="1:13" ht="12.75" customHeight="1" x14ac:dyDescent="0.2">
      <c r="A640" s="45" t="s">
        <v>18</v>
      </c>
      <c r="B640" s="45">
        <v>1708003</v>
      </c>
      <c r="C640" s="45" t="s">
        <v>1056</v>
      </c>
      <c r="D640" s="45" t="s">
        <v>2981</v>
      </c>
      <c r="E640" s="45"/>
      <c r="F640" s="45"/>
      <c r="G640" s="45" t="s">
        <v>589</v>
      </c>
      <c r="H640" s="45" t="s">
        <v>590</v>
      </c>
      <c r="I640" s="45"/>
      <c r="M640" s="19" t="str">
        <f t="shared" si="9"/>
        <v xml:space="preserve">  &lt;concept code='1708003' codeSystem='1.2.40.0.34.5.156' displayName='ZUCLOPENTHIXOL ACETAT' level='1' type='L' concept_beschreibung='Medikation_AGES_Wirkstoffe _20170725' deutsch='' hinweise='' relationships=''/&gt;</v>
      </c>
    </row>
    <row r="641" spans="1:13" ht="12.75" customHeight="1" x14ac:dyDescent="0.2">
      <c r="A641" s="45" t="s">
        <v>18</v>
      </c>
      <c r="B641" s="45">
        <v>1708006</v>
      </c>
      <c r="C641" s="45" t="s">
        <v>1057</v>
      </c>
      <c r="D641" s="45" t="s">
        <v>2982</v>
      </c>
      <c r="E641" s="45"/>
      <c r="F641" s="45"/>
      <c r="G641" s="45" t="s">
        <v>589</v>
      </c>
      <c r="H641" s="45" t="s">
        <v>590</v>
      </c>
      <c r="I641" s="45"/>
      <c r="M641" s="19" t="str">
        <f t="shared" si="9"/>
        <v xml:space="preserve">  &lt;concept code='1708006' codeSystem='1.2.40.0.34.5.156' displayName='N-ACETYLTYROSIN' level='1' type='L' concept_beschreibung='Medikation_AGES_Wirkstoffe _20170725' deutsch='' hinweise='' relationships=''/&gt;</v>
      </c>
    </row>
    <row r="642" spans="1:13" ht="12.75" customHeight="1" x14ac:dyDescent="0.2">
      <c r="A642" s="45" t="s">
        <v>18</v>
      </c>
      <c r="B642" s="45">
        <v>1708007</v>
      </c>
      <c r="C642" s="45" t="s">
        <v>1058</v>
      </c>
      <c r="D642" s="45" t="s">
        <v>2983</v>
      </c>
      <c r="E642" s="45"/>
      <c r="F642" s="45"/>
      <c r="G642" s="45" t="s">
        <v>589</v>
      </c>
      <c r="H642" s="45" t="s">
        <v>590</v>
      </c>
      <c r="I642" s="45"/>
      <c r="M642" s="19" t="str">
        <f t="shared" si="9"/>
        <v xml:space="preserve">  &lt;concept code='1708007' codeSystem='1.2.40.0.34.5.156' displayName='C1-ESTERASE-INHIBITOR' level='1' type='L' concept_beschreibung='Medikation_AGES_Wirkstoffe _20170725' deutsch='' hinweise='' relationships=''/&gt;</v>
      </c>
    </row>
    <row r="643" spans="1:13" ht="12.75" customHeight="1" x14ac:dyDescent="0.2">
      <c r="A643" s="45" t="s">
        <v>18</v>
      </c>
      <c r="B643" s="45">
        <v>1708011</v>
      </c>
      <c r="C643" s="45" t="s">
        <v>1059</v>
      </c>
      <c r="D643" s="45" t="s">
        <v>2984</v>
      </c>
      <c r="E643" s="45"/>
      <c r="F643" s="45"/>
      <c r="G643" s="45" t="s">
        <v>589</v>
      </c>
      <c r="H643" s="45" t="s">
        <v>590</v>
      </c>
      <c r="I643" s="45"/>
      <c r="M643" s="19" t="str">
        <f t="shared" si="9"/>
        <v xml:space="preserve">  &lt;concept code='1708011' codeSystem='1.2.40.0.34.5.156' displayName='CALCIUMPHOSPHAT' level='1' type='L' concept_beschreibung='Medikation_AGES_Wirkstoffe _20170725' deutsch='' hinweise='' relationships=''/&gt;</v>
      </c>
    </row>
    <row r="644" spans="1:13" ht="12.75" customHeight="1" x14ac:dyDescent="0.2">
      <c r="A644" s="45" t="s">
        <v>18</v>
      </c>
      <c r="B644" s="45">
        <v>1708016</v>
      </c>
      <c r="C644" s="45" t="s">
        <v>1060</v>
      </c>
      <c r="D644" s="45" t="s">
        <v>2985</v>
      </c>
      <c r="E644" s="45"/>
      <c r="F644" s="45"/>
      <c r="G644" s="45" t="s">
        <v>589</v>
      </c>
      <c r="H644" s="45" t="s">
        <v>590</v>
      </c>
      <c r="I644" s="45"/>
      <c r="M644" s="19" t="str">
        <f t="shared" si="9"/>
        <v xml:space="preserve">  &lt;concept code='1708016' codeSystem='1.2.40.0.34.5.156' displayName='FENOTEROL HYDROBROMID' level='1' type='L' concept_beschreibung='Medikation_AGES_Wirkstoffe _20170725' deutsch='' hinweise='' relationships=''/&gt;</v>
      </c>
    </row>
    <row r="645" spans="1:13" ht="12.75" customHeight="1" x14ac:dyDescent="0.2">
      <c r="A645" s="45" t="s">
        <v>18</v>
      </c>
      <c r="B645" s="45">
        <v>1708017</v>
      </c>
      <c r="C645" s="45" t="s">
        <v>1061</v>
      </c>
      <c r="D645" s="45" t="s">
        <v>2986</v>
      </c>
      <c r="E645" s="45"/>
      <c r="F645" s="45"/>
      <c r="G645" s="45" t="s">
        <v>589</v>
      </c>
      <c r="H645" s="45" t="s">
        <v>590</v>
      </c>
      <c r="I645" s="45"/>
      <c r="M645" s="19" t="str">
        <f t="shared" si="9"/>
        <v xml:space="preserve">  &lt;concept code='1708017' codeSystem='1.2.40.0.34.5.156' displayName='NOREPINEPHRINTARTRAT MONOHYDRAT' level='1' type='L' concept_beschreibung='Medikation_AGES_Wirkstoffe _20170725' deutsch='' hinweise='' relationships=''/&gt;</v>
      </c>
    </row>
    <row r="646" spans="1:13" ht="12.75" customHeight="1" x14ac:dyDescent="0.2">
      <c r="A646" s="45" t="s">
        <v>18</v>
      </c>
      <c r="B646" s="45">
        <v>1708022</v>
      </c>
      <c r="C646" s="45" t="s">
        <v>1062</v>
      </c>
      <c r="D646" s="45" t="s">
        <v>2987</v>
      </c>
      <c r="E646" s="45"/>
      <c r="F646" s="45"/>
      <c r="G646" s="45" t="s">
        <v>589</v>
      </c>
      <c r="H646" s="45" t="s">
        <v>590</v>
      </c>
      <c r="I646" s="45"/>
      <c r="M646" s="19" t="str">
        <f t="shared" si="9"/>
        <v xml:space="preserve">  &lt;concept code='1708022' codeSystem='1.2.40.0.34.5.156' displayName='DACARBAZIN' level='1' type='L' concept_beschreibung='Medikation_AGES_Wirkstoffe _20170725' deutsch='' hinweise='' relationships=''/&gt;</v>
      </c>
    </row>
    <row r="647" spans="1:13" ht="12.75" customHeight="1" x14ac:dyDescent="0.2">
      <c r="A647" s="45" t="s">
        <v>18</v>
      </c>
      <c r="B647" s="45">
        <v>1708023</v>
      </c>
      <c r="C647" s="45" t="s">
        <v>1063</v>
      </c>
      <c r="D647" s="45" t="s">
        <v>2988</v>
      </c>
      <c r="E647" s="45"/>
      <c r="F647" s="45"/>
      <c r="G647" s="45" t="s">
        <v>589</v>
      </c>
      <c r="H647" s="45" t="s">
        <v>590</v>
      </c>
      <c r="I647" s="45"/>
      <c r="M647" s="19" t="str">
        <f t="shared" si="9"/>
        <v xml:space="preserve">  &lt;concept code='1708023' codeSystem='1.2.40.0.34.5.156' displayName='MOXONIDIN' level='1' type='L' concept_beschreibung='Medikation_AGES_Wirkstoffe _20170725' deutsch='' hinweise='' relationships=''/&gt;</v>
      </c>
    </row>
    <row r="648" spans="1:13" ht="12.75" customHeight="1" x14ac:dyDescent="0.2">
      <c r="A648" s="45" t="s">
        <v>18</v>
      </c>
      <c r="B648" s="45">
        <v>1708030</v>
      </c>
      <c r="C648" s="45" t="s">
        <v>1064</v>
      </c>
      <c r="D648" s="45" t="s">
        <v>2989</v>
      </c>
      <c r="E648" s="45"/>
      <c r="F648" s="45"/>
      <c r="G648" s="45" t="s">
        <v>589</v>
      </c>
      <c r="H648" s="45" t="s">
        <v>590</v>
      </c>
      <c r="I648" s="45"/>
      <c r="M648" s="19" t="str">
        <f t="shared" si="9"/>
        <v xml:space="preserve">  &lt;concept code='1708030' codeSystem='1.2.40.0.34.5.156' displayName='FROVATRIPTAN SUCCINAT' level='1' type='L' concept_beschreibung='Medikation_AGES_Wirkstoffe _20170725' deutsch='' hinweise='' relationships=''/&gt;</v>
      </c>
    </row>
    <row r="649" spans="1:13" ht="12.75" customHeight="1" x14ac:dyDescent="0.2">
      <c r="A649" s="45" t="s">
        <v>18</v>
      </c>
      <c r="B649" s="45">
        <v>1708031</v>
      </c>
      <c r="C649" s="45" t="s">
        <v>1065</v>
      </c>
      <c r="D649" s="45" t="s">
        <v>2990</v>
      </c>
      <c r="E649" s="45"/>
      <c r="F649" s="45"/>
      <c r="G649" s="45" t="s">
        <v>589</v>
      </c>
      <c r="H649" s="45" t="s">
        <v>590</v>
      </c>
      <c r="I649" s="45"/>
      <c r="M649" s="19" t="str">
        <f t="shared" si="9"/>
        <v xml:space="preserve">  &lt;concept code='1708031' codeSystem='1.2.40.0.34.5.156' displayName='FLUPENTIXOL DECANOAT' level='1' type='L' concept_beschreibung='Medikation_AGES_Wirkstoffe _20170725' deutsch='' hinweise='' relationships=''/&gt;</v>
      </c>
    </row>
    <row r="650" spans="1:13" ht="12.75" customHeight="1" x14ac:dyDescent="0.2">
      <c r="A650" s="45" t="s">
        <v>18</v>
      </c>
      <c r="B650" s="45">
        <v>1708037</v>
      </c>
      <c r="C650" s="45" t="s">
        <v>1066</v>
      </c>
      <c r="D650" s="45" t="s">
        <v>2991</v>
      </c>
      <c r="E650" s="45"/>
      <c r="F650" s="45"/>
      <c r="G650" s="45" t="s">
        <v>589</v>
      </c>
      <c r="H650" s="45" t="s">
        <v>590</v>
      </c>
      <c r="I650" s="45"/>
      <c r="M650" s="19" t="str">
        <f t="shared" si="9"/>
        <v xml:space="preserve">  &lt;concept code='1708037' codeSystem='1.2.40.0.34.5.156' displayName='BUMETANID' level='1' type='L' concept_beschreibung='Medikation_AGES_Wirkstoffe _20170725' deutsch='' hinweise='' relationships=''/&gt;</v>
      </c>
    </row>
    <row r="651" spans="1:13" ht="12.75" customHeight="1" x14ac:dyDescent="0.2">
      <c r="A651" s="45" t="s">
        <v>18</v>
      </c>
      <c r="B651" s="45">
        <v>1708039</v>
      </c>
      <c r="C651" s="45" t="s">
        <v>1067</v>
      </c>
      <c r="D651" s="45" t="s">
        <v>2992</v>
      </c>
      <c r="E651" s="45"/>
      <c r="F651" s="45"/>
      <c r="G651" s="45" t="s">
        <v>589</v>
      </c>
      <c r="H651" s="45" t="s">
        <v>590</v>
      </c>
      <c r="I651" s="45"/>
      <c r="M651" s="19" t="str">
        <f t="shared" si="9"/>
        <v xml:space="preserve">  &lt;concept code='1708039' codeSystem='1.2.40.0.34.5.156' displayName='AMOROLFIN HYDROCHLORID' level='1' type='L' concept_beschreibung='Medikation_AGES_Wirkstoffe _20170725' deutsch='' hinweise='' relationships=''/&gt;</v>
      </c>
    </row>
    <row r="652" spans="1:13" ht="12.75" customHeight="1" x14ac:dyDescent="0.2">
      <c r="A652" s="45" t="s">
        <v>18</v>
      </c>
      <c r="B652" s="45">
        <v>1708040</v>
      </c>
      <c r="C652" s="45" t="s">
        <v>1068</v>
      </c>
      <c r="D652" s="45" t="s">
        <v>2993</v>
      </c>
      <c r="E652" s="45"/>
      <c r="F652" s="45"/>
      <c r="G652" s="45" t="s">
        <v>589</v>
      </c>
      <c r="H652" s="45" t="s">
        <v>590</v>
      </c>
      <c r="I652" s="45"/>
      <c r="M652" s="19" t="str">
        <f t="shared" si="9"/>
        <v xml:space="preserve">  &lt;concept code='1708040' codeSystem='1.2.40.0.34.5.156' displayName='ARGININ ASPARTAT' level='1' type='L' concept_beschreibung='Medikation_AGES_Wirkstoffe _20170725' deutsch='' hinweise='' relationships=''/&gt;</v>
      </c>
    </row>
    <row r="653" spans="1:13" ht="12.75" customHeight="1" x14ac:dyDescent="0.2">
      <c r="A653" s="45" t="s">
        <v>18</v>
      </c>
      <c r="B653" s="45">
        <v>1708055</v>
      </c>
      <c r="C653" s="45" t="s">
        <v>1069</v>
      </c>
      <c r="D653" s="45" t="s">
        <v>2994</v>
      </c>
      <c r="E653" s="45"/>
      <c r="F653" s="45"/>
      <c r="G653" s="45" t="s">
        <v>589</v>
      </c>
      <c r="H653" s="45" t="s">
        <v>590</v>
      </c>
      <c r="I653" s="45"/>
      <c r="M653" s="19" t="str">
        <f t="shared" si="9"/>
        <v xml:space="preserve">  &lt;concept code='1708055' codeSystem='1.2.40.0.34.5.156' displayName='IODIXANOL' level='1' type='L' concept_beschreibung='Medikation_AGES_Wirkstoffe _20170725' deutsch='' hinweise='' relationships=''/&gt;</v>
      </c>
    </row>
    <row r="654" spans="1:13" ht="12.75" customHeight="1" x14ac:dyDescent="0.2">
      <c r="A654" s="45" t="s">
        <v>18</v>
      </c>
      <c r="B654" s="45">
        <v>1708059</v>
      </c>
      <c r="C654" s="45" t="s">
        <v>1070</v>
      </c>
      <c r="D654" s="45" t="s">
        <v>2995</v>
      </c>
      <c r="E654" s="45"/>
      <c r="F654" s="45"/>
      <c r="G654" s="45" t="s">
        <v>589</v>
      </c>
      <c r="H654" s="45" t="s">
        <v>590</v>
      </c>
      <c r="I654" s="45"/>
      <c r="M654" s="19" t="str">
        <f t="shared" si="9"/>
        <v xml:space="preserve">  &lt;concept code='1708059' codeSystem='1.2.40.0.34.5.156' displayName='THIAMIN DISULFID' level='1' type='L' concept_beschreibung='Medikation_AGES_Wirkstoffe _20170725' deutsch='' hinweise='' relationships=''/&gt;</v>
      </c>
    </row>
    <row r="655" spans="1:13" ht="12.75" customHeight="1" x14ac:dyDescent="0.2">
      <c r="A655" s="45" t="s">
        <v>18</v>
      </c>
      <c r="B655" s="45">
        <v>1708060</v>
      </c>
      <c r="C655" s="45" t="s">
        <v>1071</v>
      </c>
      <c r="D655" s="45" t="s">
        <v>2996</v>
      </c>
      <c r="E655" s="45"/>
      <c r="F655" s="45"/>
      <c r="G655" s="45" t="s">
        <v>589</v>
      </c>
      <c r="H655" s="45" t="s">
        <v>590</v>
      </c>
      <c r="I655" s="45"/>
      <c r="M655" s="19" t="str">
        <f t="shared" si="9"/>
        <v xml:space="preserve">  &lt;concept code='1708060' codeSystem='1.2.40.0.34.5.156' displayName='KUPFERSULFAT' level='1' type='L' concept_beschreibung='Medikation_AGES_Wirkstoffe _20170725' deutsch='' hinweise='' relationships=''/&gt;</v>
      </c>
    </row>
    <row r="656" spans="1:13" ht="12.75" customHeight="1" x14ac:dyDescent="0.2">
      <c r="A656" s="45" t="s">
        <v>18</v>
      </c>
      <c r="B656" s="45">
        <v>1708065</v>
      </c>
      <c r="C656" s="45" t="s">
        <v>1072</v>
      </c>
      <c r="D656" s="45" t="s">
        <v>2997</v>
      </c>
      <c r="E656" s="45"/>
      <c r="F656" s="45"/>
      <c r="G656" s="45" t="s">
        <v>589</v>
      </c>
      <c r="H656" s="45" t="s">
        <v>590</v>
      </c>
      <c r="I656" s="45"/>
      <c r="M656" s="19" t="str">
        <f t="shared" ref="M656:M719" si="10">CONCATENATE("  &lt;concept code='",B656,"' codeSystem='",$H656,"' displayName='",C656,"' level='",LEFT(A656,SEARCH("-",A656)-1),"' type='",TRIM(RIGHT(A656,LEN(A656)-SEARCH("-",A656))),"' concept_beschreibung='",G656,"' deutsch='",E656,"' hinweise='",F656,"' relationships='",I656,"'/&gt;")</f>
        <v xml:space="preserve">  &lt;concept code='1708065' codeSystem='1.2.40.0.34.5.156' displayName='BUTIZID' level='1' type='L' concept_beschreibung='Medikation_AGES_Wirkstoffe _20170725' deutsch='' hinweise='' relationships=''/&gt;</v>
      </c>
    </row>
    <row r="657" spans="1:13" ht="12.75" customHeight="1" x14ac:dyDescent="0.2">
      <c r="A657" s="45" t="s">
        <v>18</v>
      </c>
      <c r="B657" s="45">
        <v>1708066</v>
      </c>
      <c r="C657" s="45" t="s">
        <v>1073</v>
      </c>
      <c r="D657" s="45" t="s">
        <v>2998</v>
      </c>
      <c r="E657" s="45"/>
      <c r="F657" s="45"/>
      <c r="G657" s="45" t="s">
        <v>589</v>
      </c>
      <c r="H657" s="45" t="s">
        <v>590</v>
      </c>
      <c r="I657" s="45"/>
      <c r="M657" s="19" t="str">
        <f t="shared" si="10"/>
        <v xml:space="preserve">  &lt;concept code='1708066' codeSystem='1.2.40.0.34.5.156' displayName='BRIVUDIN' level='1' type='L' concept_beschreibung='Medikation_AGES_Wirkstoffe _20170725' deutsch='' hinweise='' relationships=''/&gt;</v>
      </c>
    </row>
    <row r="658" spans="1:13" ht="12.75" customHeight="1" x14ac:dyDescent="0.2">
      <c r="A658" s="45" t="s">
        <v>18</v>
      </c>
      <c r="B658" s="45">
        <v>1708069</v>
      </c>
      <c r="C658" s="45" t="s">
        <v>1074</v>
      </c>
      <c r="D658" s="45" t="s">
        <v>2999</v>
      </c>
      <c r="E658" s="45"/>
      <c r="F658" s="45"/>
      <c r="G658" s="45" t="s">
        <v>589</v>
      </c>
      <c r="H658" s="45" t="s">
        <v>590</v>
      </c>
      <c r="I658" s="45"/>
      <c r="M658" s="19" t="str">
        <f t="shared" si="10"/>
        <v xml:space="preserve">  &lt;concept code='1708069' codeSystem='1.2.40.0.34.5.156' displayName='ALUMINIUMHYDROXID' level='1' type='L' concept_beschreibung='Medikation_AGES_Wirkstoffe _20170725' deutsch='' hinweise='' relationships=''/&gt;</v>
      </c>
    </row>
    <row r="659" spans="1:13" ht="12.75" customHeight="1" x14ac:dyDescent="0.2">
      <c r="A659" s="45" t="s">
        <v>18</v>
      </c>
      <c r="B659" s="45">
        <v>1708073</v>
      </c>
      <c r="C659" s="45" t="s">
        <v>1075</v>
      </c>
      <c r="D659" s="45" t="s">
        <v>3000</v>
      </c>
      <c r="E659" s="45"/>
      <c r="F659" s="45"/>
      <c r="G659" s="45" t="s">
        <v>589</v>
      </c>
      <c r="H659" s="45" t="s">
        <v>590</v>
      </c>
      <c r="I659" s="45"/>
      <c r="M659" s="19" t="str">
        <f t="shared" si="10"/>
        <v xml:space="preserve">  &lt;concept code='1708073' codeSystem='1.2.40.0.34.5.156' displayName='BROMFENAC' level='1' type='L' concept_beschreibung='Medikation_AGES_Wirkstoffe _20170725' deutsch='' hinweise='' relationships=''/&gt;</v>
      </c>
    </row>
    <row r="660" spans="1:13" ht="12.75" customHeight="1" x14ac:dyDescent="0.2">
      <c r="A660" s="45" t="s">
        <v>18</v>
      </c>
      <c r="B660" s="45">
        <v>1708088</v>
      </c>
      <c r="C660" s="45" t="s">
        <v>1076</v>
      </c>
      <c r="D660" s="45" t="s">
        <v>3001</v>
      </c>
      <c r="E660" s="45"/>
      <c r="F660" s="45"/>
      <c r="G660" s="45" t="s">
        <v>589</v>
      </c>
      <c r="H660" s="45" t="s">
        <v>590</v>
      </c>
      <c r="I660" s="45"/>
      <c r="M660" s="19" t="str">
        <f t="shared" si="10"/>
        <v xml:space="preserve">  &lt;concept code='1708088' codeSystem='1.2.40.0.34.5.156' displayName='FLUNARIZIN DIHYDROCHLORID' level='1' type='L' concept_beschreibung='Medikation_AGES_Wirkstoffe _20170725' deutsch='' hinweise='' relationships=''/&gt;</v>
      </c>
    </row>
    <row r="661" spans="1:13" ht="12.75" customHeight="1" x14ac:dyDescent="0.2">
      <c r="A661" s="45" t="s">
        <v>18</v>
      </c>
      <c r="B661" s="45">
        <v>1708100</v>
      </c>
      <c r="C661" s="45" t="s">
        <v>1077</v>
      </c>
      <c r="D661" s="45" t="s">
        <v>3002</v>
      </c>
      <c r="E661" s="45"/>
      <c r="F661" s="45"/>
      <c r="G661" s="45" t="s">
        <v>589</v>
      </c>
      <c r="H661" s="45" t="s">
        <v>590</v>
      </c>
      <c r="I661" s="45"/>
      <c r="M661" s="19" t="str">
        <f t="shared" si="10"/>
        <v xml:space="preserve">  &lt;concept code='1708100' codeSystem='1.2.40.0.34.5.156' displayName='TETRACAIN' level='1' type='L' concept_beschreibung='Medikation_AGES_Wirkstoffe _20170725' deutsch='' hinweise='' relationships=''/&gt;</v>
      </c>
    </row>
    <row r="662" spans="1:13" ht="12.75" customHeight="1" x14ac:dyDescent="0.2">
      <c r="A662" s="45" t="s">
        <v>18</v>
      </c>
      <c r="B662" s="45">
        <v>1708101</v>
      </c>
      <c r="C662" s="45" t="s">
        <v>1078</v>
      </c>
      <c r="D662" s="45" t="s">
        <v>3003</v>
      </c>
      <c r="E662" s="45"/>
      <c r="F662" s="45"/>
      <c r="G662" s="45" t="s">
        <v>589</v>
      </c>
      <c r="H662" s="45" t="s">
        <v>590</v>
      </c>
      <c r="I662" s="45"/>
      <c r="M662" s="19" t="str">
        <f t="shared" si="10"/>
        <v xml:space="preserve">  &lt;concept code='1708101' codeSystem='1.2.40.0.34.5.156' displayName='PERINDOPRIL ARGININ' level='1' type='L' concept_beschreibung='Medikation_AGES_Wirkstoffe _20170725' deutsch='' hinweise='' relationships=''/&gt;</v>
      </c>
    </row>
    <row r="663" spans="1:13" ht="12.75" customHeight="1" x14ac:dyDescent="0.2">
      <c r="A663" s="45" t="s">
        <v>18</v>
      </c>
      <c r="B663" s="45">
        <v>1708102</v>
      </c>
      <c r="C663" s="45" t="s">
        <v>1079</v>
      </c>
      <c r="D663" s="45" t="s">
        <v>3004</v>
      </c>
      <c r="E663" s="45"/>
      <c r="F663" s="45"/>
      <c r="G663" s="45" t="s">
        <v>589</v>
      </c>
      <c r="H663" s="45" t="s">
        <v>590</v>
      </c>
      <c r="I663" s="45"/>
      <c r="M663" s="19" t="str">
        <f t="shared" si="10"/>
        <v xml:space="preserve">  &lt;concept code='1708102' codeSystem='1.2.40.0.34.5.156' displayName='SULTIAM' level='1' type='L' concept_beschreibung='Medikation_AGES_Wirkstoffe _20170725' deutsch='' hinweise='' relationships=''/&gt;</v>
      </c>
    </row>
    <row r="664" spans="1:13" ht="12.75" customHeight="1" x14ac:dyDescent="0.2">
      <c r="A664" s="45" t="s">
        <v>18</v>
      </c>
      <c r="B664" s="45">
        <v>1708103</v>
      </c>
      <c r="C664" s="45" t="s">
        <v>1080</v>
      </c>
      <c r="D664" s="45" t="s">
        <v>3005</v>
      </c>
      <c r="E664" s="45"/>
      <c r="F664" s="45"/>
      <c r="G664" s="45" t="s">
        <v>589</v>
      </c>
      <c r="H664" s="45" t="s">
        <v>590</v>
      </c>
      <c r="I664" s="45"/>
      <c r="M664" s="19" t="str">
        <f t="shared" si="10"/>
        <v xml:space="preserve">  &lt;concept code='1708103' codeSystem='1.2.40.0.34.5.156' displayName='ZIPRASIDONHYDROCHLORID' level='1' type='L' concept_beschreibung='Medikation_AGES_Wirkstoffe _20170725' deutsch='' hinweise='' relationships=''/&gt;</v>
      </c>
    </row>
    <row r="665" spans="1:13" ht="12.75" customHeight="1" x14ac:dyDescent="0.2">
      <c r="A665" s="45" t="s">
        <v>18</v>
      </c>
      <c r="B665" s="45">
        <v>1708106</v>
      </c>
      <c r="C665" s="45" t="s">
        <v>1081</v>
      </c>
      <c r="D665" s="45" t="s">
        <v>3006</v>
      </c>
      <c r="E665" s="45"/>
      <c r="F665" s="45"/>
      <c r="G665" s="45" t="s">
        <v>589</v>
      </c>
      <c r="H665" s="45" t="s">
        <v>590</v>
      </c>
      <c r="I665" s="45"/>
      <c r="M665" s="19" t="str">
        <f t="shared" si="10"/>
        <v xml:space="preserve">  &lt;concept code='1708106' codeSystem='1.2.40.0.34.5.156' displayName='PROTEIN-SILBER' level='1' type='L' concept_beschreibung='Medikation_AGES_Wirkstoffe _20170725' deutsch='' hinweise='' relationships=''/&gt;</v>
      </c>
    </row>
    <row r="666" spans="1:13" ht="12.75" customHeight="1" x14ac:dyDescent="0.2">
      <c r="A666" s="45" t="s">
        <v>18</v>
      </c>
      <c r="B666" s="45">
        <v>1708107</v>
      </c>
      <c r="C666" s="45" t="s">
        <v>1082</v>
      </c>
      <c r="D666" s="45" t="s">
        <v>3007</v>
      </c>
      <c r="E666" s="45"/>
      <c r="F666" s="45"/>
      <c r="G666" s="45" t="s">
        <v>589</v>
      </c>
      <c r="H666" s="45" t="s">
        <v>590</v>
      </c>
      <c r="I666" s="45"/>
      <c r="M666" s="19" t="str">
        <f t="shared" si="10"/>
        <v xml:space="preserve">  &lt;concept code='1708107' codeSystem='1.2.40.0.34.5.156' displayName='CORTICORELIN TRIFLUTAT' level='1' type='L' concept_beschreibung='Medikation_AGES_Wirkstoffe _20170725' deutsch='' hinweise='' relationships=''/&gt;</v>
      </c>
    </row>
    <row r="667" spans="1:13" ht="12.75" customHeight="1" x14ac:dyDescent="0.2">
      <c r="A667" s="45" t="s">
        <v>18</v>
      </c>
      <c r="B667" s="45">
        <v>1708114</v>
      </c>
      <c r="C667" s="45" t="s">
        <v>1083</v>
      </c>
      <c r="D667" s="45" t="s">
        <v>3008</v>
      </c>
      <c r="E667" s="45"/>
      <c r="F667" s="45"/>
      <c r="G667" s="45" t="s">
        <v>589</v>
      </c>
      <c r="H667" s="45" t="s">
        <v>590</v>
      </c>
      <c r="I667" s="45"/>
      <c r="M667" s="19" t="str">
        <f t="shared" si="10"/>
        <v xml:space="preserve">  &lt;concept code='1708114' codeSystem='1.2.40.0.34.5.156' displayName='CORYNEBACTERIUM DIPHTHERIAE (AUSZUG, PRODUKTE)' level='1' type='L' concept_beschreibung='Medikation_AGES_Wirkstoffe _20170725' deutsch='' hinweise='' relationships=''/&gt;</v>
      </c>
    </row>
    <row r="668" spans="1:13" ht="12.75" customHeight="1" x14ac:dyDescent="0.2">
      <c r="A668" s="45" t="s">
        <v>18</v>
      </c>
      <c r="B668" s="45">
        <v>1708117</v>
      </c>
      <c r="C668" s="45" t="s">
        <v>1084</v>
      </c>
      <c r="D668" s="45" t="s">
        <v>3009</v>
      </c>
      <c r="E668" s="45"/>
      <c r="F668" s="45"/>
      <c r="G668" s="45" t="s">
        <v>589</v>
      </c>
      <c r="H668" s="45" t="s">
        <v>590</v>
      </c>
      <c r="I668" s="45"/>
      <c r="M668" s="19" t="str">
        <f t="shared" si="10"/>
        <v xml:space="preserve">  &lt;concept code='1708117' codeSystem='1.2.40.0.34.5.156' displayName='ERYTHROMYCIN LACTOBIONAT' level='1' type='L' concept_beschreibung='Medikation_AGES_Wirkstoffe _20170725' deutsch='' hinweise='' relationships=''/&gt;</v>
      </c>
    </row>
    <row r="669" spans="1:13" ht="12.75" customHeight="1" x14ac:dyDescent="0.2">
      <c r="A669" s="45" t="s">
        <v>18</v>
      </c>
      <c r="B669" s="45">
        <v>1708125</v>
      </c>
      <c r="C669" s="45" t="s">
        <v>1085</v>
      </c>
      <c r="D669" s="45" t="s">
        <v>3010</v>
      </c>
      <c r="E669" s="45"/>
      <c r="F669" s="45"/>
      <c r="G669" s="45" t="s">
        <v>589</v>
      </c>
      <c r="H669" s="45" t="s">
        <v>590</v>
      </c>
      <c r="I669" s="45"/>
      <c r="M669" s="19" t="str">
        <f t="shared" si="10"/>
        <v xml:space="preserve">  &lt;concept code='1708125' codeSystem='1.2.40.0.34.5.156' displayName='MAGNESIUMCARBONAT, NEUTRAL' level='1' type='L' concept_beschreibung='Medikation_AGES_Wirkstoffe _20170725' deutsch='' hinweise='' relationships=''/&gt;</v>
      </c>
    </row>
    <row r="670" spans="1:13" ht="12.75" customHeight="1" x14ac:dyDescent="0.2">
      <c r="A670" s="45" t="s">
        <v>18</v>
      </c>
      <c r="B670" s="45">
        <v>1708126</v>
      </c>
      <c r="C670" s="45" t="s">
        <v>1086</v>
      </c>
      <c r="D670" s="45" t="s">
        <v>3011</v>
      </c>
      <c r="E670" s="45"/>
      <c r="F670" s="45"/>
      <c r="G670" s="45" t="s">
        <v>589</v>
      </c>
      <c r="H670" s="45" t="s">
        <v>590</v>
      </c>
      <c r="I670" s="45"/>
      <c r="M670" s="19" t="str">
        <f t="shared" si="10"/>
        <v xml:space="preserve">  &lt;concept code='1708126' codeSystem='1.2.40.0.34.5.156' displayName='CALCIUMGLUCONAT' level='1' type='L' concept_beschreibung='Medikation_AGES_Wirkstoffe _20170725' deutsch='' hinweise='' relationships=''/&gt;</v>
      </c>
    </row>
    <row r="671" spans="1:13" ht="12.75" customHeight="1" x14ac:dyDescent="0.2">
      <c r="A671" s="45" t="s">
        <v>18</v>
      </c>
      <c r="B671" s="45">
        <v>1708127</v>
      </c>
      <c r="C671" s="45" t="s">
        <v>1087</v>
      </c>
      <c r="D671" s="45" t="s">
        <v>3012</v>
      </c>
      <c r="E671" s="45"/>
      <c r="F671" s="45"/>
      <c r="G671" s="45" t="s">
        <v>589</v>
      </c>
      <c r="H671" s="45" t="s">
        <v>590</v>
      </c>
      <c r="I671" s="45"/>
      <c r="M671" s="19" t="str">
        <f t="shared" si="10"/>
        <v xml:space="preserve">  &lt;concept code='1708127' codeSystem='1.2.40.0.34.5.156' displayName='SULFADIAZIN SILBER' level='1' type='L' concept_beschreibung='Medikation_AGES_Wirkstoffe _20170725' deutsch='' hinweise='' relationships=''/&gt;</v>
      </c>
    </row>
    <row r="672" spans="1:13" ht="12.75" customHeight="1" x14ac:dyDescent="0.2">
      <c r="A672" s="45" t="s">
        <v>18</v>
      </c>
      <c r="B672" s="45">
        <v>1708138</v>
      </c>
      <c r="C672" s="45" t="s">
        <v>1088</v>
      </c>
      <c r="D672" s="45" t="s">
        <v>3013</v>
      </c>
      <c r="E672" s="45"/>
      <c r="F672" s="45"/>
      <c r="G672" s="45" t="s">
        <v>589</v>
      </c>
      <c r="H672" s="45" t="s">
        <v>590</v>
      </c>
      <c r="I672" s="45"/>
      <c r="M672" s="19" t="str">
        <f t="shared" si="10"/>
        <v xml:space="preserve">  &lt;concept code='1708138' codeSystem='1.2.40.0.34.5.156' displayName='LACTOBIONSÄURE' level='1' type='L' concept_beschreibung='Medikation_AGES_Wirkstoffe _20170725' deutsch='' hinweise='' relationships=''/&gt;</v>
      </c>
    </row>
    <row r="673" spans="1:13" ht="12.75" customHeight="1" x14ac:dyDescent="0.2">
      <c r="A673" s="45" t="s">
        <v>18</v>
      </c>
      <c r="B673" s="45">
        <v>1708140</v>
      </c>
      <c r="C673" s="45" t="s">
        <v>1089</v>
      </c>
      <c r="D673" s="45" t="s">
        <v>3014</v>
      </c>
      <c r="E673" s="45"/>
      <c r="F673" s="45"/>
      <c r="G673" s="45" t="s">
        <v>589</v>
      </c>
      <c r="H673" s="45" t="s">
        <v>590</v>
      </c>
      <c r="I673" s="45"/>
      <c r="M673" s="19" t="str">
        <f t="shared" si="10"/>
        <v xml:space="preserve">  &lt;concept code='1708140' codeSystem='1.2.40.0.34.5.156' displayName='ESSIGSÄURE' level='1' type='L' concept_beschreibung='Medikation_AGES_Wirkstoffe _20170725' deutsch='' hinweise='' relationships=''/&gt;</v>
      </c>
    </row>
    <row r="674" spans="1:13" ht="12.75" customHeight="1" x14ac:dyDescent="0.2">
      <c r="A674" s="45" t="s">
        <v>18</v>
      </c>
      <c r="B674" s="45">
        <v>1708141</v>
      </c>
      <c r="C674" s="45" t="s">
        <v>1090</v>
      </c>
      <c r="D674" s="45" t="s">
        <v>3015</v>
      </c>
      <c r="E674" s="45"/>
      <c r="F674" s="45"/>
      <c r="G674" s="45" t="s">
        <v>589</v>
      </c>
      <c r="H674" s="45" t="s">
        <v>590</v>
      </c>
      <c r="I674" s="45"/>
      <c r="M674" s="19" t="str">
        <f t="shared" si="10"/>
        <v xml:space="preserve">  &lt;concept code='1708141' codeSystem='1.2.40.0.34.5.156' displayName='TESTOSTERON UNDECENOAT' level='1' type='L' concept_beschreibung='Medikation_AGES_Wirkstoffe _20170725' deutsch='' hinweise='' relationships=''/&gt;</v>
      </c>
    </row>
    <row r="675" spans="1:13" ht="12.75" customHeight="1" x14ac:dyDescent="0.2">
      <c r="A675" s="45" t="s">
        <v>18</v>
      </c>
      <c r="B675" s="45">
        <v>1708142</v>
      </c>
      <c r="C675" s="45" t="s">
        <v>1091</v>
      </c>
      <c r="D675" s="45" t="s">
        <v>3016</v>
      </c>
      <c r="E675" s="45"/>
      <c r="F675" s="45"/>
      <c r="G675" s="45" t="s">
        <v>589</v>
      </c>
      <c r="H675" s="45" t="s">
        <v>590</v>
      </c>
      <c r="I675" s="45"/>
      <c r="M675" s="19" t="str">
        <f t="shared" si="10"/>
        <v xml:space="preserve">  &lt;concept code='1708142' codeSystem='1.2.40.0.34.5.156' displayName='RIBOFLAVIN' level='1' type='L' concept_beschreibung='Medikation_AGES_Wirkstoffe _20170725' deutsch='' hinweise='' relationships=''/&gt;</v>
      </c>
    </row>
    <row r="676" spans="1:13" ht="12.75" customHeight="1" x14ac:dyDescent="0.2">
      <c r="A676" s="45" t="s">
        <v>18</v>
      </c>
      <c r="B676" s="45">
        <v>1708144</v>
      </c>
      <c r="C676" s="45" t="s">
        <v>1092</v>
      </c>
      <c r="D676" s="45" t="s">
        <v>3017</v>
      </c>
      <c r="E676" s="45"/>
      <c r="F676" s="45"/>
      <c r="G676" s="45" t="s">
        <v>589</v>
      </c>
      <c r="H676" s="45" t="s">
        <v>590</v>
      </c>
      <c r="I676" s="45"/>
      <c r="M676" s="19" t="str">
        <f t="shared" si="10"/>
        <v xml:space="preserve">  &lt;concept code='1708144' codeSystem='1.2.40.0.34.5.156' displayName='NICOTINRESINAT' level='1' type='L' concept_beschreibung='Medikation_AGES_Wirkstoffe _20170725' deutsch='' hinweise='' relationships=''/&gt;</v>
      </c>
    </row>
    <row r="677" spans="1:13" ht="12.75" customHeight="1" x14ac:dyDescent="0.2">
      <c r="A677" s="45" t="s">
        <v>18</v>
      </c>
      <c r="B677" s="45">
        <v>1708146</v>
      </c>
      <c r="C677" s="45" t="s">
        <v>1093</v>
      </c>
      <c r="D677" s="45" t="s">
        <v>3018</v>
      </c>
      <c r="E677" s="45"/>
      <c r="F677" s="45"/>
      <c r="G677" s="45" t="s">
        <v>589</v>
      </c>
      <c r="H677" s="45" t="s">
        <v>590</v>
      </c>
      <c r="I677" s="45"/>
      <c r="M677" s="19" t="str">
        <f t="shared" si="10"/>
        <v xml:space="preserve">  &lt;concept code='1708146' codeSystem='1.2.40.0.34.5.156' displayName='HUMANALBUMIN' level='1' type='L' concept_beschreibung='Medikation_AGES_Wirkstoffe _20170725' deutsch='' hinweise='' relationships=''/&gt;</v>
      </c>
    </row>
    <row r="678" spans="1:13" ht="12.75" customHeight="1" x14ac:dyDescent="0.2">
      <c r="A678" s="45" t="s">
        <v>18</v>
      </c>
      <c r="B678" s="45">
        <v>1708147</v>
      </c>
      <c r="C678" s="45" t="s">
        <v>1094</v>
      </c>
      <c r="D678" s="45" t="s">
        <v>3019</v>
      </c>
      <c r="E678" s="45"/>
      <c r="F678" s="45"/>
      <c r="G678" s="45" t="s">
        <v>589</v>
      </c>
      <c r="H678" s="45" t="s">
        <v>590</v>
      </c>
      <c r="I678" s="45"/>
      <c r="M678" s="19" t="str">
        <f t="shared" si="10"/>
        <v xml:space="preserve">  &lt;concept code='1708147' codeSystem='1.2.40.0.34.5.156' displayName='NATRIUM RIBOFLAVINPHOSPHAT' level='1' type='L' concept_beschreibung='Medikation_AGES_Wirkstoffe _20170725' deutsch='' hinweise='' relationships=''/&gt;</v>
      </c>
    </row>
    <row r="679" spans="1:13" ht="12.75" customHeight="1" x14ac:dyDescent="0.2">
      <c r="A679" s="45" t="s">
        <v>18</v>
      </c>
      <c r="B679" s="45">
        <v>1708152</v>
      </c>
      <c r="C679" s="45" t="s">
        <v>1095</v>
      </c>
      <c r="D679" s="45" t="s">
        <v>3020</v>
      </c>
      <c r="E679" s="45"/>
      <c r="F679" s="45"/>
      <c r="G679" s="45" t="s">
        <v>589</v>
      </c>
      <c r="H679" s="45" t="s">
        <v>590</v>
      </c>
      <c r="I679" s="45"/>
      <c r="M679" s="19" t="str">
        <f t="shared" si="10"/>
        <v xml:space="preserve">  &lt;concept code='1708152' codeSystem='1.2.40.0.34.5.156' displayName='HYDROXOCOBALAMIN ACETAT' level='1' type='L' concept_beschreibung='Medikation_AGES_Wirkstoffe _20170725' deutsch='' hinweise='' relationships=''/&gt;</v>
      </c>
    </row>
    <row r="680" spans="1:13" ht="12.75" customHeight="1" x14ac:dyDescent="0.2">
      <c r="A680" s="45" t="s">
        <v>18</v>
      </c>
      <c r="B680" s="45">
        <v>1708155</v>
      </c>
      <c r="C680" s="45" t="s">
        <v>1096</v>
      </c>
      <c r="D680" s="45" t="s">
        <v>3021</v>
      </c>
      <c r="E680" s="45"/>
      <c r="F680" s="45"/>
      <c r="G680" s="45" t="s">
        <v>589</v>
      </c>
      <c r="H680" s="45" t="s">
        <v>590</v>
      </c>
      <c r="I680" s="45"/>
      <c r="M680" s="19" t="str">
        <f t="shared" si="10"/>
        <v xml:space="preserve">  &lt;concept code='1708155' codeSystem='1.2.40.0.34.5.156' displayName='PYRANTEL EMBONAT' level='1' type='L' concept_beschreibung='Medikation_AGES_Wirkstoffe _20170725' deutsch='' hinweise='' relationships=''/&gt;</v>
      </c>
    </row>
    <row r="681" spans="1:13" ht="12.75" customHeight="1" x14ac:dyDescent="0.2">
      <c r="A681" s="45" t="s">
        <v>18</v>
      </c>
      <c r="B681" s="45">
        <v>1708158</v>
      </c>
      <c r="C681" s="45" t="s">
        <v>1097</v>
      </c>
      <c r="D681" s="45" t="s">
        <v>3022</v>
      </c>
      <c r="E681" s="45"/>
      <c r="F681" s="45"/>
      <c r="G681" s="45" t="s">
        <v>589</v>
      </c>
      <c r="H681" s="45" t="s">
        <v>590</v>
      </c>
      <c r="I681" s="45"/>
      <c r="M681" s="19" t="str">
        <f t="shared" si="10"/>
        <v xml:space="preserve">  &lt;concept code='1708158' codeSystem='1.2.40.0.34.5.156' displayName='LEVOFLOXACIN' level='1' type='L' concept_beschreibung='Medikation_AGES_Wirkstoffe _20170725' deutsch='' hinweise='' relationships=''/&gt;</v>
      </c>
    </row>
    <row r="682" spans="1:13" ht="12.75" customHeight="1" x14ac:dyDescent="0.2">
      <c r="A682" s="45" t="s">
        <v>18</v>
      </c>
      <c r="B682" s="45">
        <v>1708166</v>
      </c>
      <c r="C682" s="45" t="s">
        <v>1098</v>
      </c>
      <c r="D682" s="45" t="s">
        <v>3023</v>
      </c>
      <c r="E682" s="45"/>
      <c r="F682" s="45"/>
      <c r="G682" s="45" t="s">
        <v>589</v>
      </c>
      <c r="H682" s="45" t="s">
        <v>590</v>
      </c>
      <c r="I682" s="45"/>
      <c r="M682" s="19" t="str">
        <f t="shared" si="10"/>
        <v xml:space="preserve">  &lt;concept code='1708166' codeSystem='1.2.40.0.34.5.156' displayName='GERINNUNGSFAKTOR IX' level='1' type='L' concept_beschreibung='Medikation_AGES_Wirkstoffe _20170725' deutsch='' hinweise='' relationships=''/&gt;</v>
      </c>
    </row>
    <row r="683" spans="1:13" ht="12.75" customHeight="1" x14ac:dyDescent="0.2">
      <c r="A683" s="45" t="s">
        <v>18</v>
      </c>
      <c r="B683" s="45">
        <v>1708167</v>
      </c>
      <c r="C683" s="45" t="s">
        <v>1099</v>
      </c>
      <c r="D683" s="45" t="s">
        <v>3024</v>
      </c>
      <c r="E683" s="45"/>
      <c r="F683" s="45"/>
      <c r="G683" s="45" t="s">
        <v>589</v>
      </c>
      <c r="H683" s="45" t="s">
        <v>590</v>
      </c>
      <c r="I683" s="45"/>
      <c r="M683" s="19" t="str">
        <f t="shared" si="10"/>
        <v xml:space="preserve">  &lt;concept code='1708167' codeSystem='1.2.40.0.34.5.156' displayName='NATRIUMALENDRONAT' level='1' type='L' concept_beschreibung='Medikation_AGES_Wirkstoffe _20170725' deutsch='' hinweise='' relationships=''/&gt;</v>
      </c>
    </row>
    <row r="684" spans="1:13" ht="12.75" customHeight="1" x14ac:dyDescent="0.2">
      <c r="A684" s="45" t="s">
        <v>18</v>
      </c>
      <c r="B684" s="45">
        <v>1708168</v>
      </c>
      <c r="C684" s="45" t="s">
        <v>1100</v>
      </c>
      <c r="D684" s="45" t="s">
        <v>3025</v>
      </c>
      <c r="E684" s="45"/>
      <c r="F684" s="45"/>
      <c r="G684" s="45" t="s">
        <v>589</v>
      </c>
      <c r="H684" s="45" t="s">
        <v>590</v>
      </c>
      <c r="I684" s="45"/>
      <c r="M684" s="19" t="str">
        <f t="shared" si="10"/>
        <v xml:space="preserve">  &lt;concept code='1708168' codeSystem='1.2.40.0.34.5.156' displayName='GERINNUNGSFAKTOR VII' level='1' type='L' concept_beschreibung='Medikation_AGES_Wirkstoffe _20170725' deutsch='' hinweise='' relationships=''/&gt;</v>
      </c>
    </row>
    <row r="685" spans="1:13" ht="12.75" customHeight="1" x14ac:dyDescent="0.2">
      <c r="A685" s="45" t="s">
        <v>18</v>
      </c>
      <c r="B685" s="45">
        <v>1708172</v>
      </c>
      <c r="C685" s="45" t="s">
        <v>1101</v>
      </c>
      <c r="D685" s="45" t="s">
        <v>3026</v>
      </c>
      <c r="E685" s="45"/>
      <c r="F685" s="45"/>
      <c r="G685" s="45" t="s">
        <v>589</v>
      </c>
      <c r="H685" s="45" t="s">
        <v>590</v>
      </c>
      <c r="I685" s="45"/>
      <c r="M685" s="19" t="str">
        <f t="shared" si="10"/>
        <v xml:space="preserve">  &lt;concept code='1708172' codeSystem='1.2.40.0.34.5.156' displayName='ANTITHROMBIN III' level='1' type='L' concept_beschreibung='Medikation_AGES_Wirkstoffe _20170725' deutsch='' hinweise='' relationships=''/&gt;</v>
      </c>
    </row>
    <row r="686" spans="1:13" ht="12.75" customHeight="1" x14ac:dyDescent="0.2">
      <c r="A686" s="45" t="s">
        <v>18</v>
      </c>
      <c r="B686" s="45">
        <v>1708173</v>
      </c>
      <c r="C686" s="45" t="s">
        <v>1102</v>
      </c>
      <c r="D686" s="45" t="s">
        <v>3027</v>
      </c>
      <c r="E686" s="45"/>
      <c r="F686" s="45"/>
      <c r="G686" s="45" t="s">
        <v>589</v>
      </c>
      <c r="H686" s="45" t="s">
        <v>590</v>
      </c>
      <c r="I686" s="45"/>
      <c r="M686" s="19" t="str">
        <f t="shared" si="10"/>
        <v xml:space="preserve">  &lt;concept code='1708173' codeSystem='1.2.40.0.34.5.156' displayName='GERINNUNGSFAKTOR II' level='1' type='L' concept_beschreibung='Medikation_AGES_Wirkstoffe _20170725' deutsch='' hinweise='' relationships=''/&gt;</v>
      </c>
    </row>
    <row r="687" spans="1:13" ht="12.75" customHeight="1" x14ac:dyDescent="0.2">
      <c r="A687" s="45" t="s">
        <v>18</v>
      </c>
      <c r="B687" s="45">
        <v>1708174</v>
      </c>
      <c r="C687" s="45" t="s">
        <v>1103</v>
      </c>
      <c r="D687" s="45" t="s">
        <v>3028</v>
      </c>
      <c r="E687" s="45"/>
      <c r="F687" s="45"/>
      <c r="G687" s="45" t="s">
        <v>589</v>
      </c>
      <c r="H687" s="45" t="s">
        <v>590</v>
      </c>
      <c r="I687" s="45"/>
      <c r="M687" s="19" t="str">
        <f t="shared" si="10"/>
        <v xml:space="preserve">  &lt;concept code='1708174' codeSystem='1.2.40.0.34.5.156' displayName='GERINNUNGSFAKTOR VIII' level='1' type='L' concept_beschreibung='Medikation_AGES_Wirkstoffe _20170725' deutsch='' hinweise='' relationships=''/&gt;</v>
      </c>
    </row>
    <row r="688" spans="1:13" ht="12.75" customHeight="1" x14ac:dyDescent="0.2">
      <c r="A688" s="45" t="s">
        <v>18</v>
      </c>
      <c r="B688" s="45">
        <v>1708175</v>
      </c>
      <c r="C688" s="45" t="s">
        <v>1104</v>
      </c>
      <c r="D688" s="45" t="s">
        <v>3029</v>
      </c>
      <c r="E688" s="45"/>
      <c r="F688" s="45"/>
      <c r="G688" s="45" t="s">
        <v>589</v>
      </c>
      <c r="H688" s="45" t="s">
        <v>590</v>
      </c>
      <c r="I688" s="45"/>
      <c r="M688" s="19" t="str">
        <f t="shared" si="10"/>
        <v xml:space="preserve">  &lt;concept code='1708175' codeSystem='1.2.40.0.34.5.156' displayName='HEPATITIS-B-VIRUS-ANTIGEN' level='1' type='L' concept_beschreibung='Medikation_AGES_Wirkstoffe _20170725' deutsch='' hinweise='' relationships=''/&gt;</v>
      </c>
    </row>
    <row r="689" spans="1:13" ht="12.75" customHeight="1" x14ac:dyDescent="0.2">
      <c r="A689" s="45" t="s">
        <v>18</v>
      </c>
      <c r="B689" s="45">
        <v>1708176</v>
      </c>
      <c r="C689" s="45" t="s">
        <v>1105</v>
      </c>
      <c r="D689" s="45" t="s">
        <v>3030</v>
      </c>
      <c r="E689" s="45"/>
      <c r="F689" s="45"/>
      <c r="G689" s="45" t="s">
        <v>589</v>
      </c>
      <c r="H689" s="45" t="s">
        <v>590</v>
      </c>
      <c r="I689" s="45"/>
      <c r="M689" s="19" t="str">
        <f t="shared" si="10"/>
        <v xml:space="preserve">  &lt;concept code='1708176' codeSystem='1.2.40.0.34.5.156' displayName='GERINNUNGSFAKTOR X' level='1' type='L' concept_beschreibung='Medikation_AGES_Wirkstoffe _20170725' deutsch='' hinweise='' relationships=''/&gt;</v>
      </c>
    </row>
    <row r="690" spans="1:13" ht="12.75" customHeight="1" x14ac:dyDescent="0.2">
      <c r="A690" s="45" t="s">
        <v>18</v>
      </c>
      <c r="B690" s="45">
        <v>1708178</v>
      </c>
      <c r="C690" s="45" t="s">
        <v>1106</v>
      </c>
      <c r="D690" s="45" t="s">
        <v>3031</v>
      </c>
      <c r="E690" s="45"/>
      <c r="F690" s="45"/>
      <c r="G690" s="45" t="s">
        <v>589</v>
      </c>
      <c r="H690" s="45" t="s">
        <v>590</v>
      </c>
      <c r="I690" s="45"/>
      <c r="M690" s="19" t="str">
        <f t="shared" si="10"/>
        <v xml:space="preserve">  &lt;concept code='1708178' codeSystem='1.2.40.0.34.5.156' displayName='BLUTPLASMA' level='1' type='L' concept_beschreibung='Medikation_AGES_Wirkstoffe _20170725' deutsch='' hinweise='' relationships=''/&gt;</v>
      </c>
    </row>
    <row r="691" spans="1:13" ht="12.75" customHeight="1" x14ac:dyDescent="0.2">
      <c r="A691" s="45" t="s">
        <v>18</v>
      </c>
      <c r="B691" s="45">
        <v>1708179</v>
      </c>
      <c r="C691" s="45" t="s">
        <v>1107</v>
      </c>
      <c r="D691" s="45" t="s">
        <v>3032</v>
      </c>
      <c r="E691" s="45"/>
      <c r="F691" s="45"/>
      <c r="G691" s="45" t="s">
        <v>589</v>
      </c>
      <c r="H691" s="45" t="s">
        <v>590</v>
      </c>
      <c r="I691" s="45"/>
      <c r="M691" s="19" t="str">
        <f t="shared" si="10"/>
        <v xml:space="preserve">  &lt;concept code='1708179' codeSystem='1.2.40.0.34.5.156' displayName='ZINKSULFAT' level='1' type='L' concept_beschreibung='Medikation_AGES_Wirkstoffe _20170725' deutsch='' hinweise='' relationships=''/&gt;</v>
      </c>
    </row>
    <row r="692" spans="1:13" ht="12.75" customHeight="1" x14ac:dyDescent="0.2">
      <c r="A692" s="45" t="s">
        <v>18</v>
      </c>
      <c r="B692" s="45">
        <v>1708180</v>
      </c>
      <c r="C692" s="45" t="s">
        <v>1108</v>
      </c>
      <c r="D692" s="45" t="s">
        <v>3033</v>
      </c>
      <c r="E692" s="45"/>
      <c r="F692" s="45"/>
      <c r="G692" s="45" t="s">
        <v>589</v>
      </c>
      <c r="H692" s="45" t="s">
        <v>590</v>
      </c>
      <c r="I692" s="45"/>
      <c r="M692" s="19" t="str">
        <f t="shared" si="10"/>
        <v xml:space="preserve">  &lt;concept code='1708180' codeSystem='1.2.40.0.34.5.156' displayName='ECULIZUMAB' level='1' type='L' concept_beschreibung='Medikation_AGES_Wirkstoffe _20170725' deutsch='' hinweise='' relationships=''/&gt;</v>
      </c>
    </row>
    <row r="693" spans="1:13" ht="12.75" customHeight="1" x14ac:dyDescent="0.2">
      <c r="A693" s="45" t="s">
        <v>18</v>
      </c>
      <c r="B693" s="45">
        <v>1708181</v>
      </c>
      <c r="C693" s="45" t="s">
        <v>1109</v>
      </c>
      <c r="D693" s="45" t="s">
        <v>3034</v>
      </c>
      <c r="E693" s="45"/>
      <c r="F693" s="45"/>
      <c r="G693" s="45" t="s">
        <v>589</v>
      </c>
      <c r="H693" s="45" t="s">
        <v>590</v>
      </c>
      <c r="I693" s="45"/>
      <c r="M693" s="19" t="str">
        <f t="shared" si="10"/>
        <v xml:space="preserve">  &lt;concept code='1708181' codeSystem='1.2.40.0.34.5.156' displayName='NATRIUM 4-HYDROXYBUTYRAT' level='1' type='L' concept_beschreibung='Medikation_AGES_Wirkstoffe _20170725' deutsch='' hinweise='' relationships=''/&gt;</v>
      </c>
    </row>
    <row r="694" spans="1:13" ht="12.75" customHeight="1" x14ac:dyDescent="0.2">
      <c r="A694" s="45" t="s">
        <v>18</v>
      </c>
      <c r="B694" s="45">
        <v>1708183</v>
      </c>
      <c r="C694" s="45" t="s">
        <v>1110</v>
      </c>
      <c r="D694" s="45" t="s">
        <v>3035</v>
      </c>
      <c r="E694" s="45"/>
      <c r="F694" s="45"/>
      <c r="G694" s="45" t="s">
        <v>589</v>
      </c>
      <c r="H694" s="45" t="s">
        <v>590</v>
      </c>
      <c r="I694" s="45"/>
      <c r="M694" s="19" t="str">
        <f t="shared" si="10"/>
        <v xml:space="preserve">  &lt;concept code='1708183' codeSystem='1.2.40.0.34.5.156' displayName='EMEDASTIN DIFUMARAT' level='1' type='L' concept_beschreibung='Medikation_AGES_Wirkstoffe _20170725' deutsch='' hinweise='' relationships=''/&gt;</v>
      </c>
    </row>
    <row r="695" spans="1:13" ht="12.75" customHeight="1" x14ac:dyDescent="0.2">
      <c r="A695" s="45" t="s">
        <v>18</v>
      </c>
      <c r="B695" s="45">
        <v>1708184</v>
      </c>
      <c r="C695" s="45" t="s">
        <v>1111</v>
      </c>
      <c r="D695" s="45" t="s">
        <v>3036</v>
      </c>
      <c r="E695" s="45"/>
      <c r="F695" s="45"/>
      <c r="G695" s="45" t="s">
        <v>589</v>
      </c>
      <c r="H695" s="45" t="s">
        <v>590</v>
      </c>
      <c r="I695" s="45"/>
      <c r="M695" s="19" t="str">
        <f t="shared" si="10"/>
        <v xml:space="preserve">  &lt;concept code='1708184' codeSystem='1.2.40.0.34.5.156' displayName='EPOETIN ZETA' level='1' type='L' concept_beschreibung='Medikation_AGES_Wirkstoffe _20170725' deutsch='' hinweise='' relationships=''/&gt;</v>
      </c>
    </row>
    <row r="696" spans="1:13" ht="12.75" customHeight="1" x14ac:dyDescent="0.2">
      <c r="A696" s="45" t="s">
        <v>18</v>
      </c>
      <c r="B696" s="45">
        <v>1708185</v>
      </c>
      <c r="C696" s="45" t="s">
        <v>1112</v>
      </c>
      <c r="D696" s="45" t="s">
        <v>3037</v>
      </c>
      <c r="E696" s="45"/>
      <c r="F696" s="45"/>
      <c r="G696" s="45" t="s">
        <v>589</v>
      </c>
      <c r="H696" s="45" t="s">
        <v>590</v>
      </c>
      <c r="I696" s="45"/>
      <c r="M696" s="19" t="str">
        <f t="shared" si="10"/>
        <v xml:space="preserve">  &lt;concept code='1708185' codeSystem='1.2.40.0.34.5.156' displayName='VILDAGLIPTIN' level='1' type='L' concept_beschreibung='Medikation_AGES_Wirkstoffe _20170725' deutsch='' hinweise='' relationships=''/&gt;</v>
      </c>
    </row>
    <row r="697" spans="1:13" ht="12.75" customHeight="1" x14ac:dyDescent="0.2">
      <c r="A697" s="45" t="s">
        <v>18</v>
      </c>
      <c r="B697" s="45">
        <v>1708186</v>
      </c>
      <c r="C697" s="45" t="s">
        <v>1113</v>
      </c>
      <c r="D697" s="45" t="s">
        <v>3038</v>
      </c>
      <c r="E697" s="45"/>
      <c r="F697" s="45"/>
      <c r="G697" s="45" t="s">
        <v>589</v>
      </c>
      <c r="H697" s="45" t="s">
        <v>590</v>
      </c>
      <c r="I697" s="45"/>
      <c r="M697" s="19" t="str">
        <f t="shared" si="10"/>
        <v xml:space="preserve">  &lt;concept code='1708186' codeSystem='1.2.40.0.34.5.156' displayName='ZICONOTID ACETAT' level='1' type='L' concept_beschreibung='Medikation_AGES_Wirkstoffe _20170725' deutsch='' hinweise='' relationships=''/&gt;</v>
      </c>
    </row>
    <row r="698" spans="1:13" ht="12.75" customHeight="1" x14ac:dyDescent="0.2">
      <c r="A698" s="45" t="s">
        <v>18</v>
      </c>
      <c r="B698" s="45">
        <v>1708187</v>
      </c>
      <c r="C698" s="45" t="s">
        <v>1114</v>
      </c>
      <c r="D698" s="45" t="s">
        <v>3039</v>
      </c>
      <c r="E698" s="45"/>
      <c r="F698" s="45"/>
      <c r="G698" s="45" t="s">
        <v>589</v>
      </c>
      <c r="H698" s="45" t="s">
        <v>590</v>
      </c>
      <c r="I698" s="45"/>
      <c r="M698" s="19" t="str">
        <f t="shared" si="10"/>
        <v xml:space="preserve">  &lt;concept code='1708187' codeSystem='1.2.40.0.34.5.156' displayName='RANOLAZIN' level='1' type='L' concept_beschreibung='Medikation_AGES_Wirkstoffe _20170725' deutsch='' hinweise='' relationships=''/&gt;</v>
      </c>
    </row>
    <row r="699" spans="1:13" ht="12.75" customHeight="1" x14ac:dyDescent="0.2">
      <c r="A699" s="45" t="s">
        <v>18</v>
      </c>
      <c r="B699" s="45">
        <v>1708188</v>
      </c>
      <c r="C699" s="45" t="s">
        <v>1115</v>
      </c>
      <c r="D699" s="45" t="s">
        <v>3040</v>
      </c>
      <c r="E699" s="45"/>
      <c r="F699" s="45"/>
      <c r="G699" s="45" t="s">
        <v>589</v>
      </c>
      <c r="H699" s="45" t="s">
        <v>590</v>
      </c>
      <c r="I699" s="45"/>
      <c r="M699" s="19" t="str">
        <f t="shared" si="10"/>
        <v xml:space="preserve">  &lt;concept code='1708188' codeSystem='1.2.40.0.34.5.156' displayName='RIBAVIRIN' level='1' type='L' concept_beschreibung='Medikation_AGES_Wirkstoffe _20170725' deutsch='' hinweise='' relationships=''/&gt;</v>
      </c>
    </row>
    <row r="700" spans="1:13" ht="12.75" customHeight="1" x14ac:dyDescent="0.2">
      <c r="A700" s="45" t="s">
        <v>18</v>
      </c>
      <c r="B700" s="45">
        <v>1708189</v>
      </c>
      <c r="C700" s="45" t="s">
        <v>1116</v>
      </c>
      <c r="D700" s="45" t="s">
        <v>3041</v>
      </c>
      <c r="E700" s="45"/>
      <c r="F700" s="45"/>
      <c r="G700" s="45" t="s">
        <v>589</v>
      </c>
      <c r="H700" s="45" t="s">
        <v>590</v>
      </c>
      <c r="I700" s="45"/>
      <c r="M700" s="19" t="str">
        <f t="shared" si="10"/>
        <v xml:space="preserve">  &lt;concept code='1708189' codeSystem='1.2.40.0.34.5.156' displayName='RITONAVIR' level='1' type='L' concept_beschreibung='Medikation_AGES_Wirkstoffe _20170725' deutsch='' hinweise='' relationships=''/&gt;</v>
      </c>
    </row>
    <row r="701" spans="1:13" ht="12.75" customHeight="1" x14ac:dyDescent="0.2">
      <c r="A701" s="45" t="s">
        <v>18</v>
      </c>
      <c r="B701" s="45">
        <v>1708191</v>
      </c>
      <c r="C701" s="45" t="s">
        <v>1117</v>
      </c>
      <c r="D701" s="45" t="s">
        <v>3042</v>
      </c>
      <c r="E701" s="45"/>
      <c r="F701" s="45"/>
      <c r="G701" s="45" t="s">
        <v>589</v>
      </c>
      <c r="H701" s="45" t="s">
        <v>590</v>
      </c>
      <c r="I701" s="45"/>
      <c r="M701" s="19" t="str">
        <f t="shared" si="10"/>
        <v xml:space="preserve">  &lt;concept code='1708191' codeSystem='1.2.40.0.34.5.156' displayName='SIROLIMUS' level='1' type='L' concept_beschreibung='Medikation_AGES_Wirkstoffe _20170725' deutsch='' hinweise='' relationships=''/&gt;</v>
      </c>
    </row>
    <row r="702" spans="1:13" ht="12.75" customHeight="1" x14ac:dyDescent="0.2">
      <c r="A702" s="45" t="s">
        <v>18</v>
      </c>
      <c r="B702" s="45">
        <v>1708193</v>
      </c>
      <c r="C702" s="45" t="s">
        <v>1118</v>
      </c>
      <c r="D702" s="45" t="s">
        <v>3043</v>
      </c>
      <c r="E702" s="45"/>
      <c r="F702" s="45"/>
      <c r="G702" s="45" t="s">
        <v>589</v>
      </c>
      <c r="H702" s="45" t="s">
        <v>590</v>
      </c>
      <c r="I702" s="45"/>
      <c r="M702" s="19" t="str">
        <f t="shared" si="10"/>
        <v xml:space="preserve">  &lt;concept code='1708193' codeSystem='1.2.40.0.34.5.156' displayName='TACROLIMUS' level='1' type='L' concept_beschreibung='Medikation_AGES_Wirkstoffe _20170725' deutsch='' hinweise='' relationships=''/&gt;</v>
      </c>
    </row>
    <row r="703" spans="1:13" ht="12.75" customHeight="1" x14ac:dyDescent="0.2">
      <c r="A703" s="45" t="s">
        <v>18</v>
      </c>
      <c r="B703" s="45">
        <v>1708195</v>
      </c>
      <c r="C703" s="45" t="s">
        <v>1119</v>
      </c>
      <c r="D703" s="45" t="s">
        <v>3044</v>
      </c>
      <c r="E703" s="45"/>
      <c r="F703" s="45"/>
      <c r="G703" s="45" t="s">
        <v>589</v>
      </c>
      <c r="H703" s="45" t="s">
        <v>590</v>
      </c>
      <c r="I703" s="45"/>
      <c r="M703" s="19" t="str">
        <f t="shared" si="10"/>
        <v xml:space="preserve">  &lt;concept code='1708195' codeSystem='1.2.40.0.34.5.156' displayName='RETEPLASE' level='1' type='L' concept_beschreibung='Medikation_AGES_Wirkstoffe _20170725' deutsch='' hinweise='' relationships=''/&gt;</v>
      </c>
    </row>
    <row r="704" spans="1:13" ht="12.75" customHeight="1" x14ac:dyDescent="0.2">
      <c r="A704" s="45" t="s">
        <v>18</v>
      </c>
      <c r="B704" s="45">
        <v>1708196</v>
      </c>
      <c r="C704" s="45" t="s">
        <v>1120</v>
      </c>
      <c r="D704" s="45" t="s">
        <v>3045</v>
      </c>
      <c r="E704" s="45"/>
      <c r="F704" s="45"/>
      <c r="G704" s="45" t="s">
        <v>589</v>
      </c>
      <c r="H704" s="45" t="s">
        <v>590</v>
      </c>
      <c r="I704" s="45"/>
      <c r="M704" s="19" t="str">
        <f t="shared" si="10"/>
        <v xml:space="preserve">  &lt;concept code='1708196' codeSystem='1.2.40.0.34.5.156' displayName='RILUZOL' level='1' type='L' concept_beschreibung='Medikation_AGES_Wirkstoffe _20170725' deutsch='' hinweise='' relationships=''/&gt;</v>
      </c>
    </row>
    <row r="705" spans="1:13" ht="12.75" customHeight="1" x14ac:dyDescent="0.2">
      <c r="A705" s="45" t="s">
        <v>18</v>
      </c>
      <c r="B705" s="45">
        <v>1708197</v>
      </c>
      <c r="C705" s="45" t="s">
        <v>1121</v>
      </c>
      <c r="D705" s="45" t="s">
        <v>3046</v>
      </c>
      <c r="E705" s="45"/>
      <c r="F705" s="45"/>
      <c r="G705" s="45" t="s">
        <v>589</v>
      </c>
      <c r="H705" s="45" t="s">
        <v>590</v>
      </c>
      <c r="I705" s="45"/>
      <c r="M705" s="19" t="str">
        <f t="shared" si="10"/>
        <v xml:space="preserve">  &lt;concept code='1708197' codeSystem='1.2.40.0.34.5.156' displayName='RIVASTIGMIN' level='1' type='L' concept_beschreibung='Medikation_AGES_Wirkstoffe _20170725' deutsch='' hinweise='' relationships=''/&gt;</v>
      </c>
    </row>
    <row r="706" spans="1:13" ht="12.75" customHeight="1" x14ac:dyDescent="0.2">
      <c r="A706" s="45" t="s">
        <v>18</v>
      </c>
      <c r="B706" s="45">
        <v>1708198</v>
      </c>
      <c r="C706" s="45" t="s">
        <v>1122</v>
      </c>
      <c r="D706" s="45" t="s">
        <v>3047</v>
      </c>
      <c r="E706" s="45"/>
      <c r="F706" s="45"/>
      <c r="G706" s="45" t="s">
        <v>589</v>
      </c>
      <c r="H706" s="45" t="s">
        <v>590</v>
      </c>
      <c r="I706" s="45"/>
      <c r="M706" s="19" t="str">
        <f t="shared" si="10"/>
        <v xml:space="preserve">  &lt;concept code='1708198' codeSystem='1.2.40.0.34.5.156' displayName='RUFINAMID' level='1' type='L' concept_beschreibung='Medikation_AGES_Wirkstoffe _20170725' deutsch='' hinweise='' relationships=''/&gt;</v>
      </c>
    </row>
    <row r="707" spans="1:13" ht="12.75" customHeight="1" x14ac:dyDescent="0.2">
      <c r="A707" s="45" t="s">
        <v>18</v>
      </c>
      <c r="B707" s="45">
        <v>1708199</v>
      </c>
      <c r="C707" s="45" t="s">
        <v>1123</v>
      </c>
      <c r="D707" s="45" t="s">
        <v>3048</v>
      </c>
      <c r="E707" s="45"/>
      <c r="F707" s="45"/>
      <c r="G707" s="45" t="s">
        <v>589</v>
      </c>
      <c r="H707" s="45" t="s">
        <v>590</v>
      </c>
      <c r="I707" s="45"/>
      <c r="M707" s="19" t="str">
        <f t="shared" si="10"/>
        <v xml:space="preserve">  &lt;concept code='1708199' codeSystem='1.2.40.0.34.5.156' displayName='SILDENAFIL' level='1' type='L' concept_beschreibung='Medikation_AGES_Wirkstoffe _20170725' deutsch='' hinweise='' relationships=''/&gt;</v>
      </c>
    </row>
    <row r="708" spans="1:13" ht="12.75" customHeight="1" x14ac:dyDescent="0.2">
      <c r="A708" s="45" t="s">
        <v>18</v>
      </c>
      <c r="B708" s="45">
        <v>1708200</v>
      </c>
      <c r="C708" s="45" t="s">
        <v>1124</v>
      </c>
      <c r="D708" s="45" t="s">
        <v>3049</v>
      </c>
      <c r="E708" s="45"/>
      <c r="F708" s="45"/>
      <c r="G708" s="45" t="s">
        <v>589</v>
      </c>
      <c r="H708" s="45" t="s">
        <v>590</v>
      </c>
      <c r="I708" s="45"/>
      <c r="M708" s="19" t="str">
        <f t="shared" si="10"/>
        <v xml:space="preserve">  &lt;concept code='1708200' codeSystem='1.2.40.0.34.5.156' displayName='SOMATROPIN' level='1' type='L' concept_beschreibung='Medikation_AGES_Wirkstoffe _20170725' deutsch='' hinweise='' relationships=''/&gt;</v>
      </c>
    </row>
    <row r="709" spans="1:13" ht="12.75" customHeight="1" x14ac:dyDescent="0.2">
      <c r="A709" s="45" t="s">
        <v>18</v>
      </c>
      <c r="B709" s="45">
        <v>1708202</v>
      </c>
      <c r="C709" s="45" t="s">
        <v>1125</v>
      </c>
      <c r="D709" s="45" t="s">
        <v>3050</v>
      </c>
      <c r="E709" s="45"/>
      <c r="F709" s="45"/>
      <c r="G709" s="45" t="s">
        <v>589</v>
      </c>
      <c r="H709" s="45" t="s">
        <v>590</v>
      </c>
      <c r="I709" s="45"/>
      <c r="M709" s="19" t="str">
        <f t="shared" si="10"/>
        <v xml:space="preserve">  &lt;concept code='1708202' codeSystem='1.2.40.0.34.5.156' displayName='TELMISARTAN' level='1' type='L' concept_beschreibung='Medikation_AGES_Wirkstoffe _20170725' deutsch='' hinweise='' relationships=''/&gt;</v>
      </c>
    </row>
    <row r="710" spans="1:13" ht="12.75" customHeight="1" x14ac:dyDescent="0.2">
      <c r="A710" s="45" t="s">
        <v>18</v>
      </c>
      <c r="B710" s="45">
        <v>1708203</v>
      </c>
      <c r="C710" s="45" t="s">
        <v>1126</v>
      </c>
      <c r="D710" s="45" t="s">
        <v>3051</v>
      </c>
      <c r="E710" s="45"/>
      <c r="F710" s="45"/>
      <c r="G710" s="45" t="s">
        <v>589</v>
      </c>
      <c r="H710" s="45" t="s">
        <v>590</v>
      </c>
      <c r="I710" s="45"/>
      <c r="M710" s="19" t="str">
        <f t="shared" si="10"/>
        <v xml:space="preserve">  &lt;concept code='1708203' codeSystem='1.2.40.0.34.5.156' displayName='TESTOSTERON' level='1' type='L' concept_beschreibung='Medikation_AGES_Wirkstoffe _20170725' deutsch='' hinweise='' relationships=''/&gt;</v>
      </c>
    </row>
    <row r="711" spans="1:13" ht="12.75" customHeight="1" x14ac:dyDescent="0.2">
      <c r="A711" s="45" t="s">
        <v>18</v>
      </c>
      <c r="B711" s="45">
        <v>1708204</v>
      </c>
      <c r="C711" s="45" t="s">
        <v>1127</v>
      </c>
      <c r="D711" s="45" t="s">
        <v>3052</v>
      </c>
      <c r="E711" s="45"/>
      <c r="F711" s="45"/>
      <c r="G711" s="45" t="s">
        <v>589</v>
      </c>
      <c r="H711" s="45" t="s">
        <v>590</v>
      </c>
      <c r="I711" s="45"/>
      <c r="M711" s="19" t="str">
        <f t="shared" si="10"/>
        <v xml:space="preserve">  &lt;concept code='1708204' codeSystem='1.2.40.0.34.5.156' displayName='TIMOLOL' level='1' type='L' concept_beschreibung='Medikation_AGES_Wirkstoffe _20170725' deutsch='' hinweise='' relationships=''/&gt;</v>
      </c>
    </row>
    <row r="712" spans="1:13" ht="12.75" customHeight="1" x14ac:dyDescent="0.2">
      <c r="A712" s="45" t="s">
        <v>18</v>
      </c>
      <c r="B712" s="45">
        <v>1708205</v>
      </c>
      <c r="C712" s="45" t="s">
        <v>1128</v>
      </c>
      <c r="D712" s="45" t="s">
        <v>3053</v>
      </c>
      <c r="E712" s="45"/>
      <c r="F712" s="45"/>
      <c r="G712" s="45" t="s">
        <v>589</v>
      </c>
      <c r="H712" s="45" t="s">
        <v>590</v>
      </c>
      <c r="I712" s="45"/>
      <c r="M712" s="19" t="str">
        <f t="shared" si="10"/>
        <v xml:space="preserve">  &lt;concept code='1708205' codeSystem='1.2.40.0.34.5.156' displayName='TERIPARATID' level='1' type='L' concept_beschreibung='Medikation_AGES_Wirkstoffe _20170725' deutsch='' hinweise='' relationships=''/&gt;</v>
      </c>
    </row>
    <row r="713" spans="1:13" ht="12.75" customHeight="1" x14ac:dyDescent="0.2">
      <c r="A713" s="45" t="s">
        <v>18</v>
      </c>
      <c r="B713" s="45">
        <v>1708206</v>
      </c>
      <c r="C713" s="45" t="s">
        <v>1129</v>
      </c>
      <c r="D713" s="45" t="s">
        <v>3054</v>
      </c>
      <c r="E713" s="45"/>
      <c r="F713" s="45"/>
      <c r="G713" s="45" t="s">
        <v>589</v>
      </c>
      <c r="H713" s="45" t="s">
        <v>590</v>
      </c>
      <c r="I713" s="45"/>
      <c r="M713" s="19" t="str">
        <f t="shared" si="10"/>
        <v xml:space="preserve">  &lt;concept code='1708206' codeSystem='1.2.40.0.34.5.156' displayName='THALIDOMID' level='1' type='L' concept_beschreibung='Medikation_AGES_Wirkstoffe _20170725' deutsch='' hinweise='' relationships=''/&gt;</v>
      </c>
    </row>
    <row r="714" spans="1:13" ht="12.75" customHeight="1" x14ac:dyDescent="0.2">
      <c r="A714" s="45" t="s">
        <v>18</v>
      </c>
      <c r="B714" s="45">
        <v>1708207</v>
      </c>
      <c r="C714" s="45" t="s">
        <v>1130</v>
      </c>
      <c r="D714" s="45" t="s">
        <v>3055</v>
      </c>
      <c r="E714" s="45"/>
      <c r="F714" s="45"/>
      <c r="G714" s="45" t="s">
        <v>589</v>
      </c>
      <c r="H714" s="45" t="s">
        <v>590</v>
      </c>
      <c r="I714" s="45"/>
      <c r="M714" s="19" t="str">
        <f t="shared" si="10"/>
        <v xml:space="preserve">  &lt;concept code='1708207' codeSystem='1.2.40.0.34.5.156' displayName='TOLCAPON' level='1' type='L' concept_beschreibung='Medikation_AGES_Wirkstoffe _20170725' deutsch='' hinweise='' relationships=''/&gt;</v>
      </c>
    </row>
    <row r="715" spans="1:13" ht="12.75" customHeight="1" x14ac:dyDescent="0.2">
      <c r="A715" s="45" t="s">
        <v>18</v>
      </c>
      <c r="B715" s="45">
        <v>1708208</v>
      </c>
      <c r="C715" s="45" t="s">
        <v>1131</v>
      </c>
      <c r="D715" s="45" t="s">
        <v>3056</v>
      </c>
      <c r="E715" s="45"/>
      <c r="F715" s="45"/>
      <c r="G715" s="45" t="s">
        <v>589</v>
      </c>
      <c r="H715" s="45" t="s">
        <v>590</v>
      </c>
      <c r="I715" s="45"/>
      <c r="M715" s="19" t="str">
        <f t="shared" si="10"/>
        <v xml:space="preserve">  &lt;concept code='1708208' codeSystem='1.2.40.0.34.5.156' displayName='HISTAMINDIHYDROCHLORID' level='1' type='L' concept_beschreibung='Medikation_AGES_Wirkstoffe _20170725' deutsch='' hinweise='' relationships=''/&gt;</v>
      </c>
    </row>
    <row r="716" spans="1:13" ht="12.75" customHeight="1" x14ac:dyDescent="0.2">
      <c r="A716" s="45" t="s">
        <v>18</v>
      </c>
      <c r="B716" s="45">
        <v>1708209</v>
      </c>
      <c r="C716" s="45" t="s">
        <v>1132</v>
      </c>
      <c r="D716" s="45" t="s">
        <v>3057</v>
      </c>
      <c r="E716" s="45"/>
      <c r="F716" s="45"/>
      <c r="G716" s="45" t="s">
        <v>589</v>
      </c>
      <c r="H716" s="45" t="s">
        <v>590</v>
      </c>
      <c r="I716" s="45"/>
      <c r="M716" s="19" t="str">
        <f t="shared" si="10"/>
        <v xml:space="preserve">  &lt;concept code='1708209' codeSystem='1.2.40.0.34.5.156' displayName='SAXAGLIPTIN' level='1' type='L' concept_beschreibung='Medikation_AGES_Wirkstoffe _20170725' deutsch='' hinweise='' relationships=''/&gt;</v>
      </c>
    </row>
    <row r="717" spans="1:13" ht="12.75" customHeight="1" x14ac:dyDescent="0.2">
      <c r="A717" s="45" t="s">
        <v>18</v>
      </c>
      <c r="B717" s="45">
        <v>1708210</v>
      </c>
      <c r="C717" s="45" t="s">
        <v>1133</v>
      </c>
      <c r="D717" s="45" t="s">
        <v>3058</v>
      </c>
      <c r="E717" s="45"/>
      <c r="F717" s="45"/>
      <c r="G717" s="45" t="s">
        <v>589</v>
      </c>
      <c r="H717" s="45" t="s">
        <v>590</v>
      </c>
      <c r="I717" s="45"/>
      <c r="M717" s="19" t="str">
        <f t="shared" si="10"/>
        <v xml:space="preserve">  &lt;concept code='1708210' codeSystem='1.2.40.0.34.5.156' displayName='NILOTINIB' level='1' type='L' concept_beschreibung='Medikation_AGES_Wirkstoffe _20170725' deutsch='' hinweise='' relationships=''/&gt;</v>
      </c>
    </row>
    <row r="718" spans="1:13" ht="12.75" customHeight="1" x14ac:dyDescent="0.2">
      <c r="A718" s="45" t="s">
        <v>18</v>
      </c>
      <c r="B718" s="45">
        <v>1708211</v>
      </c>
      <c r="C718" s="45" t="s">
        <v>1134</v>
      </c>
      <c r="D718" s="45" t="s">
        <v>3059</v>
      </c>
      <c r="E718" s="45"/>
      <c r="F718" s="45"/>
      <c r="G718" s="45" t="s">
        <v>589</v>
      </c>
      <c r="H718" s="45" t="s">
        <v>590</v>
      </c>
      <c r="I718" s="45"/>
      <c r="M718" s="19" t="str">
        <f t="shared" si="10"/>
        <v xml:space="preserve">  &lt;concept code='1708211' codeSystem='1.2.40.0.34.5.156' displayName='LIRAGLUTID' level='1' type='L' concept_beschreibung='Medikation_AGES_Wirkstoffe _20170725' deutsch='' hinweise='' relationships=''/&gt;</v>
      </c>
    </row>
    <row r="719" spans="1:13" ht="12.75" customHeight="1" x14ac:dyDescent="0.2">
      <c r="A719" s="45" t="s">
        <v>18</v>
      </c>
      <c r="B719" s="45">
        <v>1708212</v>
      </c>
      <c r="C719" s="45" t="s">
        <v>1135</v>
      </c>
      <c r="D719" s="45" t="s">
        <v>3060</v>
      </c>
      <c r="E719" s="45"/>
      <c r="F719" s="45"/>
      <c r="G719" s="45" t="s">
        <v>589</v>
      </c>
      <c r="H719" s="45" t="s">
        <v>590</v>
      </c>
      <c r="I719" s="45"/>
      <c r="M719" s="19" t="str">
        <f t="shared" si="10"/>
        <v xml:space="preserve">  &lt;concept code='1708212' codeSystem='1.2.40.0.34.5.156' displayName='GELBFIEBERVIRUS' level='1' type='L' concept_beschreibung='Medikation_AGES_Wirkstoffe _20170725' deutsch='' hinweise='' relationships=''/&gt;</v>
      </c>
    </row>
    <row r="720" spans="1:13" ht="12.75" customHeight="1" x14ac:dyDescent="0.2">
      <c r="A720" s="45" t="s">
        <v>18</v>
      </c>
      <c r="B720" s="45">
        <v>1708213</v>
      </c>
      <c r="C720" s="45" t="s">
        <v>1136</v>
      </c>
      <c r="D720" s="45" t="s">
        <v>3061</v>
      </c>
      <c r="E720" s="45"/>
      <c r="F720" s="45"/>
      <c r="G720" s="45" t="s">
        <v>589</v>
      </c>
      <c r="H720" s="45" t="s">
        <v>590</v>
      </c>
      <c r="I720" s="45"/>
      <c r="M720" s="19" t="str">
        <f t="shared" ref="M720:M783" si="11">CONCATENATE("  &lt;concept code='",B720,"' codeSystem='",$H720,"' displayName='",C720,"' level='",LEFT(A720,SEARCH("-",A720)-1),"' type='",TRIM(RIGHT(A720,LEN(A720)-SEARCH("-",A720))),"' concept_beschreibung='",G720,"' deutsch='",E720,"' hinweise='",F720,"' relationships='",I720,"'/&gt;")</f>
        <v xml:space="preserve">  &lt;concept code='1708213' codeSystem='1.2.40.0.34.5.156' displayName='HEPATITIS-A-VIRUS' level='1' type='L' concept_beschreibung='Medikation_AGES_Wirkstoffe _20170725' deutsch='' hinweise='' relationships=''/&gt;</v>
      </c>
    </row>
    <row r="721" spans="1:13" ht="12.75" customHeight="1" x14ac:dyDescent="0.2">
      <c r="A721" s="45" t="s">
        <v>18</v>
      </c>
      <c r="B721" s="45">
        <v>1708214</v>
      </c>
      <c r="C721" s="45" t="s">
        <v>1137</v>
      </c>
      <c r="D721" s="45" t="s">
        <v>3062</v>
      </c>
      <c r="E721" s="45"/>
      <c r="F721" s="45"/>
      <c r="G721" s="45" t="s">
        <v>589</v>
      </c>
      <c r="H721" s="45" t="s">
        <v>590</v>
      </c>
      <c r="I721" s="45"/>
      <c r="M721" s="19" t="str">
        <f t="shared" si="11"/>
        <v xml:space="preserve">  &lt;concept code='1708214' codeSystem='1.2.40.0.34.5.156' displayName='BORDETELLA PERTUSSIS' level='1' type='L' concept_beschreibung='Medikation_AGES_Wirkstoffe _20170725' deutsch='' hinweise='' relationships=''/&gt;</v>
      </c>
    </row>
    <row r="722" spans="1:13" ht="12.75" customHeight="1" x14ac:dyDescent="0.2">
      <c r="A722" s="45" t="s">
        <v>18</v>
      </c>
      <c r="B722" s="45">
        <v>1708215</v>
      </c>
      <c r="C722" s="45" t="s">
        <v>1138</v>
      </c>
      <c r="D722" s="45" t="s">
        <v>3063</v>
      </c>
      <c r="E722" s="45"/>
      <c r="F722" s="45"/>
      <c r="G722" s="45" t="s">
        <v>589</v>
      </c>
      <c r="H722" s="45" t="s">
        <v>590</v>
      </c>
      <c r="I722" s="45"/>
      <c r="M722" s="19" t="str">
        <f t="shared" si="11"/>
        <v xml:space="preserve">  &lt;concept code='1708215' codeSystem='1.2.40.0.34.5.156' displayName='OFATUMUMAB' level='1' type='L' concept_beschreibung='Medikation_AGES_Wirkstoffe _20170725' deutsch='' hinweise='' relationships=''/&gt;</v>
      </c>
    </row>
    <row r="723" spans="1:13" ht="12.75" customHeight="1" x14ac:dyDescent="0.2">
      <c r="A723" s="45" t="s">
        <v>18</v>
      </c>
      <c r="B723" s="45">
        <v>1708216</v>
      </c>
      <c r="C723" s="45" t="s">
        <v>1139</v>
      </c>
      <c r="D723" s="45" t="s">
        <v>3064</v>
      </c>
      <c r="E723" s="45"/>
      <c r="F723" s="45"/>
      <c r="G723" s="45" t="s">
        <v>589</v>
      </c>
      <c r="H723" s="45" t="s">
        <v>590</v>
      </c>
      <c r="I723" s="45"/>
      <c r="M723" s="19" t="str">
        <f t="shared" si="11"/>
        <v xml:space="preserve">  &lt;concept code='1708216' codeSystem='1.2.40.0.34.5.156' displayName='MARAVIROC' level='1' type='L' concept_beschreibung='Medikation_AGES_Wirkstoffe _20170725' deutsch='' hinweise='' relationships=''/&gt;</v>
      </c>
    </row>
    <row r="724" spans="1:13" ht="12.75" customHeight="1" x14ac:dyDescent="0.2">
      <c r="A724" s="45" t="s">
        <v>18</v>
      </c>
      <c r="B724" s="45">
        <v>1708217</v>
      </c>
      <c r="C724" s="45" t="s">
        <v>1140</v>
      </c>
      <c r="D724" s="45" t="s">
        <v>3065</v>
      </c>
      <c r="E724" s="45"/>
      <c r="F724" s="45"/>
      <c r="G724" s="45" t="s">
        <v>589</v>
      </c>
      <c r="H724" s="45" t="s">
        <v>590</v>
      </c>
      <c r="I724" s="45"/>
      <c r="M724" s="19" t="str">
        <f t="shared" si="11"/>
        <v xml:space="preserve">  &lt;concept code='1708217' codeSystem='1.2.40.0.34.5.156' displayName='MERCAPTAMIN HYDROCHLORID' level='1' type='L' concept_beschreibung='Medikation_AGES_Wirkstoffe _20170725' deutsch='' hinweise='' relationships=''/&gt;</v>
      </c>
    </row>
    <row r="725" spans="1:13" ht="12.75" customHeight="1" x14ac:dyDescent="0.2">
      <c r="A725" s="45" t="s">
        <v>18</v>
      </c>
      <c r="B725" s="45">
        <v>1708218</v>
      </c>
      <c r="C725" s="45" t="s">
        <v>1141</v>
      </c>
      <c r="D725" s="45" t="s">
        <v>3066</v>
      </c>
      <c r="E725" s="45"/>
      <c r="F725" s="45"/>
      <c r="G725" s="45" t="s">
        <v>589</v>
      </c>
      <c r="H725" s="45" t="s">
        <v>590</v>
      </c>
      <c r="I725" s="45"/>
      <c r="M725" s="19" t="str">
        <f t="shared" si="11"/>
        <v xml:space="preserve">  &lt;concept code='1708218' codeSystem='1.2.40.0.34.5.156' displayName='TELBIVUDIN' level='1' type='L' concept_beschreibung='Medikation_AGES_Wirkstoffe _20170725' deutsch='' hinweise='' relationships=''/&gt;</v>
      </c>
    </row>
    <row r="726" spans="1:13" ht="12.75" customHeight="1" x14ac:dyDescent="0.2">
      <c r="A726" s="45" t="s">
        <v>18</v>
      </c>
      <c r="B726" s="45">
        <v>1708219</v>
      </c>
      <c r="C726" s="45" t="s">
        <v>1142</v>
      </c>
      <c r="D726" s="45" t="s">
        <v>3067</v>
      </c>
      <c r="E726" s="45"/>
      <c r="F726" s="45"/>
      <c r="G726" s="45" t="s">
        <v>589</v>
      </c>
      <c r="H726" s="45" t="s">
        <v>590</v>
      </c>
      <c r="I726" s="45"/>
      <c r="M726" s="19" t="str">
        <f t="shared" si="11"/>
        <v xml:space="preserve">  &lt;concept code='1708219' codeSystem='1.2.40.0.34.5.156' displayName='CLOSTRIDIUM TETANI (AUSZUG, PRODUKTE)' level='1' type='L' concept_beschreibung='Medikation_AGES_Wirkstoffe _20170725' deutsch='' hinweise='' relationships=''/&gt;</v>
      </c>
    </row>
    <row r="727" spans="1:13" ht="12.75" customHeight="1" x14ac:dyDescent="0.2">
      <c r="A727" s="45" t="s">
        <v>18</v>
      </c>
      <c r="B727" s="45">
        <v>1708220</v>
      </c>
      <c r="C727" s="45" t="s">
        <v>1143</v>
      </c>
      <c r="D727" s="45" t="s">
        <v>3068</v>
      </c>
      <c r="E727" s="45"/>
      <c r="F727" s="45"/>
      <c r="G727" s="45" t="s">
        <v>589</v>
      </c>
      <c r="H727" s="45" t="s">
        <v>590</v>
      </c>
      <c r="I727" s="45"/>
      <c r="M727" s="19" t="str">
        <f t="shared" si="11"/>
        <v xml:space="preserve">  &lt;concept code='1708220' codeSystem='1.2.40.0.34.5.156' displayName='MUMPSVIRUS' level='1' type='L' concept_beschreibung='Medikation_AGES_Wirkstoffe _20170725' deutsch='' hinweise='' relationships=''/&gt;</v>
      </c>
    </row>
    <row r="728" spans="1:13" ht="12.75" customHeight="1" x14ac:dyDescent="0.2">
      <c r="A728" s="45" t="s">
        <v>18</v>
      </c>
      <c r="B728" s="45">
        <v>1708221</v>
      </c>
      <c r="C728" s="45" t="s">
        <v>1144</v>
      </c>
      <c r="D728" s="45" t="s">
        <v>3069</v>
      </c>
      <c r="E728" s="45"/>
      <c r="F728" s="45"/>
      <c r="G728" s="45" t="s">
        <v>589</v>
      </c>
      <c r="H728" s="45" t="s">
        <v>590</v>
      </c>
      <c r="I728" s="45"/>
      <c r="M728" s="19" t="str">
        <f t="shared" si="11"/>
        <v xml:space="preserve">  &lt;concept code='1708221' codeSystem='1.2.40.0.34.5.156' displayName='AGALSIDASE BETA' level='1' type='L' concept_beschreibung='Medikation_AGES_Wirkstoffe _20170725' deutsch='' hinweise='' relationships=''/&gt;</v>
      </c>
    </row>
    <row r="729" spans="1:13" ht="12.75" customHeight="1" x14ac:dyDescent="0.2">
      <c r="A729" s="45" t="s">
        <v>18</v>
      </c>
      <c r="B729" s="45">
        <v>1708222</v>
      </c>
      <c r="C729" s="45" t="s">
        <v>1145</v>
      </c>
      <c r="D729" s="45" t="s">
        <v>3070</v>
      </c>
      <c r="E729" s="45"/>
      <c r="F729" s="45"/>
      <c r="G729" s="45" t="s">
        <v>589</v>
      </c>
      <c r="H729" s="45" t="s">
        <v>590</v>
      </c>
      <c r="I729" s="45"/>
      <c r="M729" s="19" t="str">
        <f t="shared" si="11"/>
        <v xml:space="preserve">  &lt;concept code='1708222' codeSystem='1.2.40.0.34.5.156' displayName='DIARSENTRIOXYD' level='1' type='L' concept_beschreibung='Medikation_AGES_Wirkstoffe _20170725' deutsch='' hinweise='' relationships=''/&gt;</v>
      </c>
    </row>
    <row r="730" spans="1:13" ht="12.75" customHeight="1" x14ac:dyDescent="0.2">
      <c r="A730" s="45" t="s">
        <v>18</v>
      </c>
      <c r="B730" s="45">
        <v>1708223</v>
      </c>
      <c r="C730" s="45" t="s">
        <v>1146</v>
      </c>
      <c r="D730" s="45" t="s">
        <v>3071</v>
      </c>
      <c r="E730" s="45"/>
      <c r="F730" s="45"/>
      <c r="G730" s="45" t="s">
        <v>589</v>
      </c>
      <c r="H730" s="45" t="s">
        <v>590</v>
      </c>
      <c r="I730" s="45"/>
      <c r="M730" s="19" t="str">
        <f t="shared" si="11"/>
        <v xml:space="preserve">  &lt;concept code='1708223' codeSystem='1.2.40.0.34.5.156' displayName='CASPOFUNGIN ACETAT' level='1' type='L' concept_beschreibung='Medikation_AGES_Wirkstoffe _20170725' deutsch='' hinweise='' relationships=''/&gt;</v>
      </c>
    </row>
    <row r="731" spans="1:13" ht="12.75" customHeight="1" x14ac:dyDescent="0.2">
      <c r="A731" s="45" t="s">
        <v>18</v>
      </c>
      <c r="B731" s="45">
        <v>1708225</v>
      </c>
      <c r="C731" s="45" t="s">
        <v>1147</v>
      </c>
      <c r="D731" s="45" t="s">
        <v>3072</v>
      </c>
      <c r="E731" s="45"/>
      <c r="F731" s="45"/>
      <c r="G731" s="45" t="s">
        <v>589</v>
      </c>
      <c r="H731" s="45" t="s">
        <v>590</v>
      </c>
      <c r="I731" s="45"/>
      <c r="M731" s="19" t="str">
        <f t="shared" si="11"/>
        <v xml:space="preserve">  &lt;concept code='1708225' codeSystem='1.2.40.0.34.5.156' displayName='EPTIFIBATID' level='1' type='L' concept_beschreibung='Medikation_AGES_Wirkstoffe _20170725' deutsch='' hinweise='' relationships=''/&gt;</v>
      </c>
    </row>
    <row r="732" spans="1:13" ht="12.75" customHeight="1" x14ac:dyDescent="0.2">
      <c r="A732" s="45" t="s">
        <v>18</v>
      </c>
      <c r="B732" s="45">
        <v>1708226</v>
      </c>
      <c r="C732" s="45" t="s">
        <v>1148</v>
      </c>
      <c r="D732" s="45" t="s">
        <v>3073</v>
      </c>
      <c r="E732" s="45"/>
      <c r="F732" s="45"/>
      <c r="G732" s="45" t="s">
        <v>589</v>
      </c>
      <c r="H732" s="45" t="s">
        <v>590</v>
      </c>
      <c r="I732" s="45"/>
      <c r="M732" s="19" t="str">
        <f t="shared" si="11"/>
        <v xml:space="preserve">  &lt;concept code='1708226' codeSystem='1.2.40.0.34.5.156' displayName='FONDAPARINUX NATRIUM' level='1' type='L' concept_beschreibung='Medikation_AGES_Wirkstoffe _20170725' deutsch='' hinweise='' relationships=''/&gt;</v>
      </c>
    </row>
    <row r="733" spans="1:13" ht="12.75" customHeight="1" x14ac:dyDescent="0.2">
      <c r="A733" s="45" t="s">
        <v>18</v>
      </c>
      <c r="B733" s="45">
        <v>1708228</v>
      </c>
      <c r="C733" s="45" t="s">
        <v>1149</v>
      </c>
      <c r="D733" s="45" t="s">
        <v>3074</v>
      </c>
      <c r="E733" s="45"/>
      <c r="F733" s="45"/>
      <c r="G733" s="45" t="s">
        <v>589</v>
      </c>
      <c r="H733" s="45" t="s">
        <v>590</v>
      </c>
      <c r="I733" s="45"/>
      <c r="M733" s="19" t="str">
        <f t="shared" si="11"/>
        <v xml:space="preserve">  &lt;concept code='1708228' codeSystem='1.2.40.0.34.5.156' displayName='OMALIZUMAB' level='1' type='L' concept_beschreibung='Medikation_AGES_Wirkstoffe _20170725' deutsch='' hinweise='' relationships=''/&gt;</v>
      </c>
    </row>
    <row r="734" spans="1:13" ht="12.75" customHeight="1" x14ac:dyDescent="0.2">
      <c r="A734" s="45" t="s">
        <v>18</v>
      </c>
      <c r="B734" s="45">
        <v>1708229</v>
      </c>
      <c r="C734" s="45" t="s">
        <v>1150</v>
      </c>
      <c r="D734" s="45" t="s">
        <v>3075</v>
      </c>
      <c r="E734" s="45"/>
      <c r="F734" s="45"/>
      <c r="G734" s="45" t="s">
        <v>589</v>
      </c>
      <c r="H734" s="45" t="s">
        <v>590</v>
      </c>
      <c r="I734" s="45"/>
      <c r="M734" s="19" t="str">
        <f t="shared" si="11"/>
        <v xml:space="preserve">  &lt;concept code='1708229' codeSystem='1.2.40.0.34.5.156' displayName='RITUXIMAB' level='1' type='L' concept_beschreibung='Medikation_AGES_Wirkstoffe _20170725' deutsch='' hinweise='' relationships=''/&gt;</v>
      </c>
    </row>
    <row r="735" spans="1:13" ht="12.75" customHeight="1" x14ac:dyDescent="0.2">
      <c r="A735" s="45" t="s">
        <v>18</v>
      </c>
      <c r="B735" s="45">
        <v>1708230</v>
      </c>
      <c r="C735" s="45" t="s">
        <v>1151</v>
      </c>
      <c r="D735" s="45" t="s">
        <v>3076</v>
      </c>
      <c r="E735" s="45"/>
      <c r="F735" s="45"/>
      <c r="G735" s="45" t="s">
        <v>589</v>
      </c>
      <c r="H735" s="45" t="s">
        <v>590</v>
      </c>
      <c r="I735" s="45"/>
      <c r="M735" s="19" t="str">
        <f t="shared" si="11"/>
        <v xml:space="preserve">  &lt;concept code='1708230' codeSystem='1.2.40.0.34.5.156' displayName='BIMATOPROST' level='1' type='L' concept_beschreibung='Medikation_AGES_Wirkstoffe _20170725' deutsch='' hinweise='' relationships=''/&gt;</v>
      </c>
    </row>
    <row r="736" spans="1:13" ht="12.75" customHeight="1" x14ac:dyDescent="0.2">
      <c r="A736" s="45" t="s">
        <v>18</v>
      </c>
      <c r="B736" s="45">
        <v>1708231</v>
      </c>
      <c r="C736" s="45" t="s">
        <v>1152</v>
      </c>
      <c r="D736" s="45" t="s">
        <v>3077</v>
      </c>
      <c r="E736" s="45"/>
      <c r="F736" s="45"/>
      <c r="G736" s="45" t="s">
        <v>589</v>
      </c>
      <c r="H736" s="45" t="s">
        <v>590</v>
      </c>
      <c r="I736" s="45"/>
      <c r="M736" s="19" t="str">
        <f t="shared" si="11"/>
        <v xml:space="preserve">  &lt;concept code='1708231' codeSystem='1.2.40.0.34.5.156' displayName='CAPECITABIN' level='1' type='L' concept_beschreibung='Medikation_AGES_Wirkstoffe _20170725' deutsch='' hinweise='' relationships=''/&gt;</v>
      </c>
    </row>
    <row r="737" spans="1:13" ht="12.75" customHeight="1" x14ac:dyDescent="0.2">
      <c r="A737" s="45" t="s">
        <v>18</v>
      </c>
      <c r="B737" s="45">
        <v>1708232</v>
      </c>
      <c r="C737" s="45" t="s">
        <v>1153</v>
      </c>
      <c r="D737" s="45" t="s">
        <v>3078</v>
      </c>
      <c r="E737" s="45"/>
      <c r="F737" s="45"/>
      <c r="G737" s="45" t="s">
        <v>589</v>
      </c>
      <c r="H737" s="45" t="s">
        <v>590</v>
      </c>
      <c r="I737" s="45"/>
      <c r="M737" s="19" t="str">
        <f t="shared" si="11"/>
        <v xml:space="preserve">  &lt;concept code='1708232' codeSystem='1.2.40.0.34.5.156' displayName='CETRORELIX ACETAT' level='1' type='L' concept_beschreibung='Medikation_AGES_Wirkstoffe _20170725' deutsch='' hinweise='' relationships=''/&gt;</v>
      </c>
    </row>
    <row r="738" spans="1:13" ht="12.75" customHeight="1" x14ac:dyDescent="0.2">
      <c r="A738" s="45" t="s">
        <v>18</v>
      </c>
      <c r="B738" s="45">
        <v>1708234</v>
      </c>
      <c r="C738" s="45" t="s">
        <v>1154</v>
      </c>
      <c r="D738" s="45" t="s">
        <v>3079</v>
      </c>
      <c r="E738" s="45"/>
      <c r="F738" s="45"/>
      <c r="G738" s="45" t="s">
        <v>589</v>
      </c>
      <c r="H738" s="45" t="s">
        <v>590</v>
      </c>
      <c r="I738" s="45"/>
      <c r="M738" s="19" t="str">
        <f t="shared" si="11"/>
        <v xml:space="preserve">  &lt;concept code='1708234' codeSystem='1.2.40.0.34.5.156' displayName='FOLLITROPIN BETA' level='1' type='L' concept_beschreibung='Medikation_AGES_Wirkstoffe _20170725' deutsch='' hinweise='' relationships=''/&gt;</v>
      </c>
    </row>
    <row r="739" spans="1:13" ht="12.75" customHeight="1" x14ac:dyDescent="0.2">
      <c r="A739" s="45" t="s">
        <v>18</v>
      </c>
      <c r="B739" s="45">
        <v>1708236</v>
      </c>
      <c r="C739" s="45" t="s">
        <v>1155</v>
      </c>
      <c r="D739" s="45" t="s">
        <v>3080</v>
      </c>
      <c r="E739" s="45"/>
      <c r="F739" s="45"/>
      <c r="G739" s="45" t="s">
        <v>589</v>
      </c>
      <c r="H739" s="45" t="s">
        <v>590</v>
      </c>
      <c r="I739" s="45"/>
      <c r="M739" s="19" t="str">
        <f t="shared" si="11"/>
        <v xml:space="preserve">  &lt;concept code='1708236' codeSystem='1.2.40.0.34.5.156' displayName='PARECOXIB NATRIUM' level='1' type='L' concept_beschreibung='Medikation_AGES_Wirkstoffe _20170725' deutsch='' hinweise='' relationships=''/&gt;</v>
      </c>
    </row>
    <row r="740" spans="1:13" ht="12.75" customHeight="1" x14ac:dyDescent="0.2">
      <c r="A740" s="45" t="s">
        <v>18</v>
      </c>
      <c r="B740" s="45">
        <v>1708237</v>
      </c>
      <c r="C740" s="45" t="s">
        <v>1156</v>
      </c>
      <c r="D740" s="45" t="s">
        <v>3081</v>
      </c>
      <c r="E740" s="45"/>
      <c r="F740" s="45"/>
      <c r="G740" s="45" t="s">
        <v>589</v>
      </c>
      <c r="H740" s="45" t="s">
        <v>590</v>
      </c>
      <c r="I740" s="45"/>
      <c r="M740" s="19" t="str">
        <f t="shared" si="11"/>
        <v xml:space="preserve">  &lt;concept code='1708237' codeSystem='1.2.40.0.34.5.156' displayName='TADALAFIL' level='1' type='L' concept_beschreibung='Medikation_AGES_Wirkstoffe _20170725' deutsch='' hinweise='' relationships=''/&gt;</v>
      </c>
    </row>
    <row r="741" spans="1:13" ht="12.75" customHeight="1" x14ac:dyDescent="0.2">
      <c r="A741" s="45" t="s">
        <v>18</v>
      </c>
      <c r="B741" s="45">
        <v>1708239</v>
      </c>
      <c r="C741" s="45" t="s">
        <v>1157</v>
      </c>
      <c r="D741" s="45" t="s">
        <v>3082</v>
      </c>
      <c r="E741" s="45"/>
      <c r="F741" s="45"/>
      <c r="G741" s="45" t="s">
        <v>589</v>
      </c>
      <c r="H741" s="45" t="s">
        <v>590</v>
      </c>
      <c r="I741" s="45"/>
      <c r="M741" s="19" t="str">
        <f t="shared" si="11"/>
        <v xml:space="preserve">  &lt;concept code='1708239' codeSystem='1.2.40.0.34.5.156' displayName='TRAVOPROST' level='1' type='L' concept_beschreibung='Medikation_AGES_Wirkstoffe _20170725' deutsch='' hinweise='' relationships=''/&gt;</v>
      </c>
    </row>
    <row r="742" spans="1:13" ht="12.75" customHeight="1" x14ac:dyDescent="0.2">
      <c r="A742" s="45" t="s">
        <v>18</v>
      </c>
      <c r="B742" s="45">
        <v>1708241</v>
      </c>
      <c r="C742" s="45" t="s">
        <v>1158</v>
      </c>
      <c r="D742" s="45" t="s">
        <v>3083</v>
      </c>
      <c r="E742" s="45"/>
      <c r="F742" s="45"/>
      <c r="G742" s="45" t="s">
        <v>589</v>
      </c>
      <c r="H742" s="45" t="s">
        <v>590</v>
      </c>
      <c r="I742" s="45"/>
      <c r="M742" s="19" t="str">
        <f t="shared" si="11"/>
        <v xml:space="preserve">  &lt;concept code='1708241' codeSystem='1.2.40.0.34.5.156' displayName='TRASTUZUMAB' level='1' type='L' concept_beschreibung='Medikation_AGES_Wirkstoffe _20170725' deutsch='' hinweise='' relationships=''/&gt;</v>
      </c>
    </row>
    <row r="743" spans="1:13" ht="12.75" customHeight="1" x14ac:dyDescent="0.2">
      <c r="A743" s="45" t="s">
        <v>18</v>
      </c>
      <c r="B743" s="45">
        <v>1708242</v>
      </c>
      <c r="C743" s="45" t="s">
        <v>1159</v>
      </c>
      <c r="D743" s="45" t="s">
        <v>3084</v>
      </c>
      <c r="E743" s="45"/>
      <c r="F743" s="45"/>
      <c r="G743" s="45" t="s">
        <v>589</v>
      </c>
      <c r="H743" s="45" t="s">
        <v>590</v>
      </c>
      <c r="I743" s="45"/>
      <c r="M743" s="19" t="str">
        <f t="shared" si="11"/>
        <v xml:space="preserve">  &lt;concept code='1708242' codeSystem='1.2.40.0.34.5.156' displayName='ZINKDIACETAT' level='1' type='L' concept_beschreibung='Medikation_AGES_Wirkstoffe _20170725' deutsch='' hinweise='' relationships=''/&gt;</v>
      </c>
    </row>
    <row r="744" spans="1:13" ht="12.75" customHeight="1" x14ac:dyDescent="0.2">
      <c r="A744" s="45" t="s">
        <v>18</v>
      </c>
      <c r="B744" s="45">
        <v>1708243</v>
      </c>
      <c r="C744" s="45" t="s">
        <v>1160</v>
      </c>
      <c r="D744" s="45" t="s">
        <v>3085</v>
      </c>
      <c r="E744" s="45"/>
      <c r="F744" s="45"/>
      <c r="G744" s="45" t="s">
        <v>589</v>
      </c>
      <c r="H744" s="45" t="s">
        <v>590</v>
      </c>
      <c r="I744" s="45"/>
      <c r="M744" s="19" t="str">
        <f t="shared" si="11"/>
        <v xml:space="preserve">  &lt;concept code='1708243' codeSystem='1.2.40.0.34.5.156' displayName='ZINKOXID' level='1' type='L' concept_beschreibung='Medikation_AGES_Wirkstoffe _20170725' deutsch='' hinweise='' relationships=''/&gt;</v>
      </c>
    </row>
    <row r="745" spans="1:13" ht="12.75" customHeight="1" x14ac:dyDescent="0.2">
      <c r="A745" s="45" t="s">
        <v>18</v>
      </c>
      <c r="B745" s="45">
        <v>1708244</v>
      </c>
      <c r="C745" s="45" t="s">
        <v>1161</v>
      </c>
      <c r="D745" s="45" t="s">
        <v>3086</v>
      </c>
      <c r="E745" s="45"/>
      <c r="F745" s="45"/>
      <c r="G745" s="45" t="s">
        <v>589</v>
      </c>
      <c r="H745" s="45" t="s">
        <v>590</v>
      </c>
      <c r="I745" s="45"/>
      <c r="M745" s="19" t="str">
        <f t="shared" si="11"/>
        <v xml:space="preserve">  &lt;concept code='1708244' codeSystem='1.2.40.0.34.5.156' displayName='TANNINUM ALBUMINATUM' level='1' type='L' concept_beschreibung='Medikation_AGES_Wirkstoffe _20170725' deutsch='' hinweise='' relationships=''/&gt;</v>
      </c>
    </row>
    <row r="746" spans="1:13" ht="12.75" customHeight="1" x14ac:dyDescent="0.2">
      <c r="A746" s="45" t="s">
        <v>18</v>
      </c>
      <c r="B746" s="45">
        <v>1708245</v>
      </c>
      <c r="C746" s="45" t="s">
        <v>1162</v>
      </c>
      <c r="D746" s="45" t="s">
        <v>3087</v>
      </c>
      <c r="E746" s="45"/>
      <c r="F746" s="45"/>
      <c r="G746" s="45" t="s">
        <v>589</v>
      </c>
      <c r="H746" s="45" t="s">
        <v>590</v>
      </c>
      <c r="I746" s="45"/>
      <c r="M746" s="19" t="str">
        <f t="shared" si="11"/>
        <v xml:space="preserve">  &lt;concept code='1708245' codeSystem='1.2.40.0.34.5.156' displayName='BETAIN' level='1' type='L' concept_beschreibung='Medikation_AGES_Wirkstoffe _20170725' deutsch='' hinweise='' relationships=''/&gt;</v>
      </c>
    </row>
    <row r="747" spans="1:13" ht="12.75" customHeight="1" x14ac:dyDescent="0.2">
      <c r="A747" s="45" t="s">
        <v>18</v>
      </c>
      <c r="B747" s="45">
        <v>1708246</v>
      </c>
      <c r="C747" s="45" t="s">
        <v>1163</v>
      </c>
      <c r="D747" s="45" t="s">
        <v>3088</v>
      </c>
      <c r="E747" s="45"/>
      <c r="F747" s="45"/>
      <c r="G747" s="45" t="s">
        <v>589</v>
      </c>
      <c r="H747" s="45" t="s">
        <v>590</v>
      </c>
      <c r="I747" s="45"/>
      <c r="M747" s="19" t="str">
        <f t="shared" si="11"/>
        <v xml:space="preserve">  &lt;concept code='1708246' codeSystem='1.2.40.0.34.5.156' displayName='CLOPIDOGREL SULFAT' level='1' type='L' concept_beschreibung='Medikation_AGES_Wirkstoffe _20170725' deutsch='' hinweise='' relationships=''/&gt;</v>
      </c>
    </row>
    <row r="748" spans="1:13" ht="12.75" customHeight="1" x14ac:dyDescent="0.2">
      <c r="A748" s="45" t="s">
        <v>18</v>
      </c>
      <c r="B748" s="45">
        <v>1708247</v>
      </c>
      <c r="C748" s="45" t="s">
        <v>1164</v>
      </c>
      <c r="D748" s="45" t="s">
        <v>3089</v>
      </c>
      <c r="E748" s="45"/>
      <c r="F748" s="45"/>
      <c r="G748" s="45" t="s">
        <v>589</v>
      </c>
      <c r="H748" s="45" t="s">
        <v>590</v>
      </c>
      <c r="I748" s="45"/>
      <c r="M748" s="19" t="str">
        <f t="shared" si="11"/>
        <v xml:space="preserve">  &lt;concept code='1708247' codeSystem='1.2.40.0.34.5.156' displayName='MASERNVIRUS' level='1' type='L' concept_beschreibung='Medikation_AGES_Wirkstoffe _20170725' deutsch='' hinweise='' relationships=''/&gt;</v>
      </c>
    </row>
    <row r="749" spans="1:13" ht="12.75" customHeight="1" x14ac:dyDescent="0.2">
      <c r="A749" s="45" t="s">
        <v>18</v>
      </c>
      <c r="B749" s="45">
        <v>1708249</v>
      </c>
      <c r="C749" s="45" t="s">
        <v>1165</v>
      </c>
      <c r="D749" s="45" t="s">
        <v>3090</v>
      </c>
      <c r="E749" s="45"/>
      <c r="F749" s="45"/>
      <c r="G749" s="45" t="s">
        <v>589</v>
      </c>
      <c r="H749" s="45" t="s">
        <v>590</v>
      </c>
      <c r="I749" s="45"/>
      <c r="M749" s="19" t="str">
        <f t="shared" si="11"/>
        <v xml:space="preserve">  &lt;concept code='1708249' codeSystem='1.2.40.0.34.5.156' displayName='DARUNAVIR' level='1' type='L' concept_beschreibung='Medikation_AGES_Wirkstoffe _20170725' deutsch='' hinweise='' relationships=''/&gt;</v>
      </c>
    </row>
    <row r="750" spans="1:13" ht="12.75" customHeight="1" x14ac:dyDescent="0.2">
      <c r="A750" s="45" t="s">
        <v>18</v>
      </c>
      <c r="B750" s="45">
        <v>1708250</v>
      </c>
      <c r="C750" s="45" t="s">
        <v>1166</v>
      </c>
      <c r="D750" s="45" t="s">
        <v>3091</v>
      </c>
      <c r="E750" s="45"/>
      <c r="F750" s="45"/>
      <c r="G750" s="45" t="s">
        <v>589</v>
      </c>
      <c r="H750" s="45" t="s">
        <v>590</v>
      </c>
      <c r="I750" s="45"/>
      <c r="M750" s="19" t="str">
        <f t="shared" si="11"/>
        <v xml:space="preserve">  &lt;concept code='1708250' codeSystem='1.2.40.0.34.5.156' displayName='AMLODIPIN MALEAT' level='1' type='L' concept_beschreibung='Medikation_AGES_Wirkstoffe _20170725' deutsch='' hinweise='' relationships=''/&gt;</v>
      </c>
    </row>
    <row r="751" spans="1:13" ht="12.75" customHeight="1" x14ac:dyDescent="0.2">
      <c r="A751" s="45" t="s">
        <v>18</v>
      </c>
      <c r="B751" s="45">
        <v>1708253</v>
      </c>
      <c r="C751" s="45" t="s">
        <v>1167</v>
      </c>
      <c r="D751" s="45" t="s">
        <v>3092</v>
      </c>
      <c r="E751" s="45"/>
      <c r="F751" s="45"/>
      <c r="G751" s="45" t="s">
        <v>589</v>
      </c>
      <c r="H751" s="45" t="s">
        <v>590</v>
      </c>
      <c r="I751" s="45"/>
      <c r="M751" s="19" t="str">
        <f t="shared" si="11"/>
        <v xml:space="preserve">  &lt;concept code='1708253' codeSystem='1.2.40.0.34.5.156' displayName='LAPATINIB' level='1' type='L' concept_beschreibung='Medikation_AGES_Wirkstoffe _20170725' deutsch='' hinweise='' relationships=''/&gt;</v>
      </c>
    </row>
    <row r="752" spans="1:13" ht="12.75" customHeight="1" x14ac:dyDescent="0.2">
      <c r="A752" s="45" t="s">
        <v>18</v>
      </c>
      <c r="B752" s="45">
        <v>1708254</v>
      </c>
      <c r="C752" s="45" t="s">
        <v>1168</v>
      </c>
      <c r="D752" s="45" t="s">
        <v>3093</v>
      </c>
      <c r="E752" s="45"/>
      <c r="F752" s="45"/>
      <c r="G752" s="45" t="s">
        <v>589</v>
      </c>
      <c r="H752" s="45" t="s">
        <v>590</v>
      </c>
      <c r="I752" s="45"/>
      <c r="M752" s="19" t="str">
        <f t="shared" si="11"/>
        <v xml:space="preserve">  &lt;concept code='1708254' codeSystem='1.2.40.0.34.5.156' displayName='FEBUXOSTAT' level='1' type='L' concept_beschreibung='Medikation_AGES_Wirkstoffe _20170725' deutsch='' hinweise='' relationships=''/&gt;</v>
      </c>
    </row>
    <row r="753" spans="1:13" ht="12.75" customHeight="1" x14ac:dyDescent="0.2">
      <c r="A753" s="45" t="s">
        <v>18</v>
      </c>
      <c r="B753" s="45">
        <v>1708255</v>
      </c>
      <c r="C753" s="45" t="s">
        <v>1169</v>
      </c>
      <c r="D753" s="45" t="s">
        <v>3094</v>
      </c>
      <c r="E753" s="45"/>
      <c r="F753" s="45"/>
      <c r="G753" s="45" t="s">
        <v>589</v>
      </c>
      <c r="H753" s="45" t="s">
        <v>590</v>
      </c>
      <c r="I753" s="45"/>
      <c r="M753" s="19" t="str">
        <f t="shared" si="11"/>
        <v xml:space="preserve">  &lt;concept code='1708255' codeSystem='1.2.40.0.34.5.156' displayName='FOSAPREPITANT' level='1' type='L' concept_beschreibung='Medikation_AGES_Wirkstoffe _20170725' deutsch='' hinweise='' relationships=''/&gt;</v>
      </c>
    </row>
    <row r="754" spans="1:13" ht="12.75" customHeight="1" x14ac:dyDescent="0.2">
      <c r="A754" s="45" t="s">
        <v>18</v>
      </c>
      <c r="B754" s="45">
        <v>1708256</v>
      </c>
      <c r="C754" s="45" t="s">
        <v>1170</v>
      </c>
      <c r="D754" s="45" t="s">
        <v>3095</v>
      </c>
      <c r="E754" s="45"/>
      <c r="F754" s="45"/>
      <c r="G754" s="45" t="s">
        <v>589</v>
      </c>
      <c r="H754" s="45" t="s">
        <v>590</v>
      </c>
      <c r="I754" s="45"/>
      <c r="M754" s="19" t="str">
        <f t="shared" si="11"/>
        <v xml:space="preserve">  &lt;concept code='1708256' codeSystem='1.2.40.0.34.5.156' displayName='PANITUMUMAB' level='1' type='L' concept_beschreibung='Medikation_AGES_Wirkstoffe _20170725' deutsch='' hinweise='' relationships=''/&gt;</v>
      </c>
    </row>
    <row r="755" spans="1:13" ht="12.75" customHeight="1" x14ac:dyDescent="0.2">
      <c r="A755" s="45" t="s">
        <v>18</v>
      </c>
      <c r="B755" s="45">
        <v>1708257</v>
      </c>
      <c r="C755" s="45" t="s">
        <v>1171</v>
      </c>
      <c r="D755" s="45" t="s">
        <v>3096</v>
      </c>
      <c r="E755" s="45"/>
      <c r="F755" s="45"/>
      <c r="G755" s="45" t="s">
        <v>589</v>
      </c>
      <c r="H755" s="45" t="s">
        <v>590</v>
      </c>
      <c r="I755" s="45"/>
      <c r="M755" s="19" t="str">
        <f t="shared" si="11"/>
        <v xml:space="preserve">  &lt;concept code='1708257' codeSystem='1.2.40.0.34.5.156' displayName='FAKTOR VIII-INHIBITOR-BYPASSING-AKTIVITÄT' level='1' type='L' concept_beschreibung='Medikation_AGES_Wirkstoffe _20170725' deutsch='' hinweise='' relationships=''/&gt;</v>
      </c>
    </row>
    <row r="756" spans="1:13" ht="12.75" customHeight="1" x14ac:dyDescent="0.2">
      <c r="A756" s="45" t="s">
        <v>18</v>
      </c>
      <c r="B756" s="45">
        <v>1708258</v>
      </c>
      <c r="C756" s="45" t="s">
        <v>1172</v>
      </c>
      <c r="D756" s="45" t="s">
        <v>3097</v>
      </c>
      <c r="E756" s="45"/>
      <c r="F756" s="45"/>
      <c r="G756" s="45" t="s">
        <v>589</v>
      </c>
      <c r="H756" s="45" t="s">
        <v>590</v>
      </c>
      <c r="I756" s="45"/>
      <c r="M756" s="19" t="str">
        <f t="shared" si="11"/>
        <v xml:space="preserve">  &lt;concept code='1708258' codeSystem='1.2.40.0.34.5.156' displayName='ALITRETINOIN' level='1' type='L' concept_beschreibung='Medikation_AGES_Wirkstoffe _20170725' deutsch='' hinweise='' relationships=''/&gt;</v>
      </c>
    </row>
    <row r="757" spans="1:13" ht="12.75" customHeight="1" x14ac:dyDescent="0.2">
      <c r="A757" s="45" t="s">
        <v>18</v>
      </c>
      <c r="B757" s="45">
        <v>1708260</v>
      </c>
      <c r="C757" s="45" t="s">
        <v>1173</v>
      </c>
      <c r="D757" s="45" t="s">
        <v>3098</v>
      </c>
      <c r="E757" s="45"/>
      <c r="F757" s="45"/>
      <c r="G757" s="45" t="s">
        <v>589</v>
      </c>
      <c r="H757" s="45" t="s">
        <v>590</v>
      </c>
      <c r="I757" s="45"/>
      <c r="M757" s="19" t="str">
        <f t="shared" si="11"/>
        <v xml:space="preserve">  &lt;concept code='1708260' codeSystem='1.2.40.0.34.5.156' displayName='ATOSIBAN ACETAT' level='1' type='L' concept_beschreibung='Medikation_AGES_Wirkstoffe _20170725' deutsch='' hinweise='' relationships=''/&gt;</v>
      </c>
    </row>
    <row r="758" spans="1:13" ht="12.75" customHeight="1" x14ac:dyDescent="0.2">
      <c r="A758" s="45" t="s">
        <v>18</v>
      </c>
      <c r="B758" s="45">
        <v>1708261</v>
      </c>
      <c r="C758" s="45" t="s">
        <v>1174</v>
      </c>
      <c r="D758" s="45" t="s">
        <v>3099</v>
      </c>
      <c r="E758" s="45"/>
      <c r="F758" s="45"/>
      <c r="G758" s="45" t="s">
        <v>589</v>
      </c>
      <c r="H758" s="45" t="s">
        <v>590</v>
      </c>
      <c r="I758" s="45"/>
      <c r="M758" s="19" t="str">
        <f t="shared" si="11"/>
        <v xml:space="preserve">  &lt;concept code='1708261' codeSystem='1.2.40.0.34.5.156' displayName='CELECOXIB' level='1' type='L' concept_beschreibung='Medikation_AGES_Wirkstoffe _20170725' deutsch='' hinweise='' relationships=''/&gt;</v>
      </c>
    </row>
    <row r="759" spans="1:13" ht="12.75" customHeight="1" x14ac:dyDescent="0.2">
      <c r="A759" s="45" t="s">
        <v>18</v>
      </c>
      <c r="B759" s="45">
        <v>1708262</v>
      </c>
      <c r="C759" s="45" t="s">
        <v>1175</v>
      </c>
      <c r="D759" s="45" t="s">
        <v>3100</v>
      </c>
      <c r="E759" s="45"/>
      <c r="F759" s="45"/>
      <c r="G759" s="45" t="s">
        <v>589</v>
      </c>
      <c r="H759" s="45" t="s">
        <v>590</v>
      </c>
      <c r="I759" s="45"/>
      <c r="M759" s="19" t="str">
        <f t="shared" si="11"/>
        <v xml:space="preserve">  &lt;concept code='1708262' codeSystem='1.2.40.0.34.5.156' displayName='CORIFOLLITROPIN ALFA' level='1' type='L' concept_beschreibung='Medikation_AGES_Wirkstoffe _20170725' deutsch='' hinweise='' relationships=''/&gt;</v>
      </c>
    </row>
    <row r="760" spans="1:13" ht="12.75" customHeight="1" x14ac:dyDescent="0.2">
      <c r="A760" s="45" t="s">
        <v>18</v>
      </c>
      <c r="B760" s="45">
        <v>1708263</v>
      </c>
      <c r="C760" s="45" t="s">
        <v>1176</v>
      </c>
      <c r="D760" s="45" t="s">
        <v>3101</v>
      </c>
      <c r="E760" s="45"/>
      <c r="F760" s="45"/>
      <c r="G760" s="45" t="s">
        <v>589</v>
      </c>
      <c r="H760" s="45" t="s">
        <v>590</v>
      </c>
      <c r="I760" s="45"/>
      <c r="M760" s="19" t="str">
        <f t="shared" si="11"/>
        <v xml:space="preserve">  &lt;concept code='1708263' codeSystem='1.2.40.0.34.5.156' displayName='BEXAROTEN' level='1' type='L' concept_beschreibung='Medikation_AGES_Wirkstoffe _20170725' deutsch='' hinweise='' relationships=''/&gt;</v>
      </c>
    </row>
    <row r="761" spans="1:13" ht="12.75" customHeight="1" x14ac:dyDescent="0.2">
      <c r="A761" s="45" t="s">
        <v>18</v>
      </c>
      <c r="B761" s="45">
        <v>1708264</v>
      </c>
      <c r="C761" s="45" t="s">
        <v>1177</v>
      </c>
      <c r="D761" s="45" t="s">
        <v>3102</v>
      </c>
      <c r="E761" s="45"/>
      <c r="F761" s="45"/>
      <c r="G761" s="45" t="s">
        <v>589</v>
      </c>
      <c r="H761" s="45" t="s">
        <v>590</v>
      </c>
      <c r="I761" s="45"/>
      <c r="M761" s="19" t="str">
        <f t="shared" si="11"/>
        <v xml:space="preserve">  &lt;concept code='1708264' codeSystem='1.2.40.0.34.5.156' displayName='DESLORATADIN' level='1' type='L' concept_beschreibung='Medikation_AGES_Wirkstoffe _20170725' deutsch='' hinweise='' relationships=''/&gt;</v>
      </c>
    </row>
    <row r="762" spans="1:13" ht="12.75" customHeight="1" x14ac:dyDescent="0.2">
      <c r="A762" s="45" t="s">
        <v>18</v>
      </c>
      <c r="B762" s="45">
        <v>1708265</v>
      </c>
      <c r="C762" s="45" t="s">
        <v>1178</v>
      </c>
      <c r="D762" s="45" t="s">
        <v>3103</v>
      </c>
      <c r="E762" s="45"/>
      <c r="F762" s="45"/>
      <c r="G762" s="45" t="s">
        <v>589</v>
      </c>
      <c r="H762" s="45" t="s">
        <v>590</v>
      </c>
      <c r="I762" s="45"/>
      <c r="M762" s="19" t="str">
        <f t="shared" si="11"/>
        <v xml:space="preserve">  &lt;concept code='1708265' codeSystem='1.2.40.0.34.5.156' displayName='GANCICLOVIR NATRIUM' level='1' type='L' concept_beschreibung='Medikation_AGES_Wirkstoffe _20170725' deutsch='' hinweise='' relationships=''/&gt;</v>
      </c>
    </row>
    <row r="763" spans="1:13" ht="12.75" customHeight="1" x14ac:dyDescent="0.2">
      <c r="A763" s="45" t="s">
        <v>18</v>
      </c>
      <c r="B763" s="45">
        <v>1708267</v>
      </c>
      <c r="C763" s="45" t="s">
        <v>1179</v>
      </c>
      <c r="D763" s="45" t="s">
        <v>3104</v>
      </c>
      <c r="E763" s="45"/>
      <c r="F763" s="45"/>
      <c r="G763" s="45" t="s">
        <v>589</v>
      </c>
      <c r="H763" s="45" t="s">
        <v>590</v>
      </c>
      <c r="I763" s="45"/>
      <c r="M763" s="19" t="str">
        <f t="shared" si="11"/>
        <v xml:space="preserve">  &lt;concept code='1708267' codeSystem='1.2.40.0.34.5.156' displayName='INTERFERON ALFA' level='1' type='L' concept_beschreibung='Medikation_AGES_Wirkstoffe _20170725' deutsch='' hinweise='' relationships=''/&gt;</v>
      </c>
    </row>
    <row r="764" spans="1:13" ht="12.75" customHeight="1" x14ac:dyDescent="0.2">
      <c r="A764" s="45" t="s">
        <v>18</v>
      </c>
      <c r="B764" s="45">
        <v>1708268</v>
      </c>
      <c r="C764" s="45" t="s">
        <v>1180</v>
      </c>
      <c r="D764" s="45" t="s">
        <v>3105</v>
      </c>
      <c r="E764" s="45"/>
      <c r="F764" s="45"/>
      <c r="G764" s="45" t="s">
        <v>589</v>
      </c>
      <c r="H764" s="45" t="s">
        <v>590</v>
      </c>
      <c r="I764" s="45"/>
      <c r="M764" s="19" t="str">
        <f t="shared" si="11"/>
        <v xml:space="preserve">  &lt;concept code='1708268' codeSystem='1.2.40.0.34.5.156' displayName='LOPINAVIR' level='1' type='L' concept_beschreibung='Medikation_AGES_Wirkstoffe _20170725' deutsch='' hinweise='' relationships=''/&gt;</v>
      </c>
    </row>
    <row r="765" spans="1:13" ht="12.75" customHeight="1" x14ac:dyDescent="0.2">
      <c r="A765" s="45" t="s">
        <v>18</v>
      </c>
      <c r="B765" s="45">
        <v>1708269</v>
      </c>
      <c r="C765" s="45" t="s">
        <v>1181</v>
      </c>
      <c r="D765" s="45" t="s">
        <v>3106</v>
      </c>
      <c r="E765" s="45"/>
      <c r="F765" s="45"/>
      <c r="G765" s="45" t="s">
        <v>589</v>
      </c>
      <c r="H765" s="45" t="s">
        <v>590</v>
      </c>
      <c r="I765" s="45"/>
      <c r="M765" s="19" t="str">
        <f t="shared" si="11"/>
        <v xml:space="preserve">  &lt;concept code='1708269' codeSystem='1.2.40.0.34.5.156' displayName='GERINNUNGSFAKTOR IX, REKOMBINANT (NONACOG ALFA)' level='1' type='L' concept_beschreibung='Medikation_AGES_Wirkstoffe _20170725' deutsch='' hinweise='' relationships=''/&gt;</v>
      </c>
    </row>
    <row r="766" spans="1:13" ht="12.75" customHeight="1" x14ac:dyDescent="0.2">
      <c r="A766" s="45" t="s">
        <v>18</v>
      </c>
      <c r="B766" s="45">
        <v>1708270</v>
      </c>
      <c r="C766" s="45" t="s">
        <v>1182</v>
      </c>
      <c r="D766" s="45" t="s">
        <v>3107</v>
      </c>
      <c r="E766" s="45"/>
      <c r="F766" s="45"/>
      <c r="G766" s="45" t="s">
        <v>589</v>
      </c>
      <c r="H766" s="45" t="s">
        <v>590</v>
      </c>
      <c r="I766" s="45"/>
      <c r="M766" s="19" t="str">
        <f t="shared" si="11"/>
        <v xml:space="preserve">  &lt;concept code='1708270' codeSystem='1.2.40.0.34.5.156' displayName='PRAMIPEXOL DIHYDROCHLORID' level='1' type='L' concept_beschreibung='Medikation_AGES_Wirkstoffe _20170725' deutsch='' hinweise='' relationships=''/&gt;</v>
      </c>
    </row>
    <row r="767" spans="1:13" ht="12.75" customHeight="1" x14ac:dyDescent="0.2">
      <c r="A767" s="45" t="s">
        <v>18</v>
      </c>
      <c r="B767" s="45">
        <v>1708271</v>
      </c>
      <c r="C767" s="45" t="s">
        <v>1183</v>
      </c>
      <c r="D767" s="45" t="s">
        <v>3108</v>
      </c>
      <c r="E767" s="45"/>
      <c r="F767" s="45"/>
      <c r="G767" s="45" t="s">
        <v>589</v>
      </c>
      <c r="H767" s="45" t="s">
        <v>590</v>
      </c>
      <c r="I767" s="45"/>
      <c r="M767" s="19" t="str">
        <f t="shared" si="11"/>
        <v xml:space="preserve">  &lt;concept code='1708271' codeSystem='1.2.40.0.34.5.156' displayName='EFLORNITHIN HYDROCHLORID' level='1' type='L' concept_beschreibung='Medikation_AGES_Wirkstoffe _20170725' deutsch='' hinweise='' relationships=''/&gt;</v>
      </c>
    </row>
    <row r="768" spans="1:13" ht="12.75" customHeight="1" x14ac:dyDescent="0.2">
      <c r="A768" s="45" t="s">
        <v>18</v>
      </c>
      <c r="B768" s="45">
        <v>1708273</v>
      </c>
      <c r="C768" s="45" t="s">
        <v>1184</v>
      </c>
      <c r="D768" s="45" t="s">
        <v>3109</v>
      </c>
      <c r="E768" s="45"/>
      <c r="F768" s="45"/>
      <c r="G768" s="45" t="s">
        <v>589</v>
      </c>
      <c r="H768" s="45" t="s">
        <v>590</v>
      </c>
      <c r="I768" s="45"/>
      <c r="M768" s="19" t="str">
        <f t="shared" si="11"/>
        <v xml:space="preserve">  &lt;concept code='1708273' codeSystem='1.2.40.0.34.5.156' displayName='INFLIXIMAB' level='1' type='L' concept_beschreibung='Medikation_AGES_Wirkstoffe _20170725' deutsch='' hinweise='' relationships=''/&gt;</v>
      </c>
    </row>
    <row r="769" spans="1:13" ht="12.75" customHeight="1" x14ac:dyDescent="0.2">
      <c r="A769" s="45" t="s">
        <v>18</v>
      </c>
      <c r="B769" s="45">
        <v>1708274</v>
      </c>
      <c r="C769" s="45" t="s">
        <v>1185</v>
      </c>
      <c r="D769" s="45" t="s">
        <v>3110</v>
      </c>
      <c r="E769" s="45"/>
      <c r="F769" s="45"/>
      <c r="G769" s="45" t="s">
        <v>589</v>
      </c>
      <c r="H769" s="45" t="s">
        <v>590</v>
      </c>
      <c r="I769" s="45"/>
      <c r="M769" s="19" t="str">
        <f t="shared" si="11"/>
        <v xml:space="preserve">  &lt;concept code='1708274' codeSystem='1.2.40.0.34.5.156' displayName='INSULIN DETEMIR' level='1' type='L' concept_beschreibung='Medikation_AGES_Wirkstoffe _20170725' deutsch='' hinweise='' relationships=''/&gt;</v>
      </c>
    </row>
    <row r="770" spans="1:13" ht="12.75" customHeight="1" x14ac:dyDescent="0.2">
      <c r="A770" s="45" t="s">
        <v>18</v>
      </c>
      <c r="B770" s="45">
        <v>1708275</v>
      </c>
      <c r="C770" s="45" t="s">
        <v>1186</v>
      </c>
      <c r="D770" s="45" t="s">
        <v>3111</v>
      </c>
      <c r="E770" s="45"/>
      <c r="F770" s="45"/>
      <c r="G770" s="45" t="s">
        <v>589</v>
      </c>
      <c r="H770" s="45" t="s">
        <v>590</v>
      </c>
      <c r="I770" s="45"/>
      <c r="M770" s="19" t="str">
        <f t="shared" si="11"/>
        <v xml:space="preserve">  &lt;concept code='1708275' codeSystem='1.2.40.0.34.5.156' displayName='INTERFERON BETA' level='1' type='L' concept_beschreibung='Medikation_AGES_Wirkstoffe _20170725' deutsch='' hinweise='' relationships=''/&gt;</v>
      </c>
    </row>
    <row r="771" spans="1:13" ht="12.75" customHeight="1" x14ac:dyDescent="0.2">
      <c r="A771" s="45" t="s">
        <v>18</v>
      </c>
      <c r="B771" s="45">
        <v>1708276</v>
      </c>
      <c r="C771" s="45" t="s">
        <v>1187</v>
      </c>
      <c r="D771" s="45" t="s">
        <v>3112</v>
      </c>
      <c r="E771" s="45"/>
      <c r="F771" s="45"/>
      <c r="G771" s="45" t="s">
        <v>589</v>
      </c>
      <c r="H771" s="45" t="s">
        <v>590</v>
      </c>
      <c r="I771" s="45"/>
      <c r="M771" s="19" t="str">
        <f t="shared" si="11"/>
        <v xml:space="preserve">  &lt;concept code='1708276' codeSystem='1.2.40.0.34.5.156' displayName='MERCAPTAMIN BITARTRAT' level='1' type='L' concept_beschreibung='Medikation_AGES_Wirkstoffe _20170725' deutsch='' hinweise='' relationships=''/&gt;</v>
      </c>
    </row>
    <row r="772" spans="1:13" ht="12.75" customHeight="1" x14ac:dyDescent="0.2">
      <c r="A772" s="45" t="s">
        <v>18</v>
      </c>
      <c r="B772" s="45">
        <v>1708277</v>
      </c>
      <c r="C772" s="45" t="s">
        <v>1188</v>
      </c>
      <c r="D772" s="45" t="s">
        <v>3113</v>
      </c>
      <c r="E772" s="45"/>
      <c r="F772" s="45"/>
      <c r="G772" s="45" t="s">
        <v>589</v>
      </c>
      <c r="H772" s="45" t="s">
        <v>590</v>
      </c>
      <c r="I772" s="45"/>
      <c r="M772" s="19" t="str">
        <f t="shared" si="11"/>
        <v xml:space="preserve">  &lt;concept code='1708277' codeSystem='1.2.40.0.34.5.156' displayName='PEGVISOMANT' level='1' type='L' concept_beschreibung='Medikation_AGES_Wirkstoffe _20170725' deutsch='' hinweise='' relationships=''/&gt;</v>
      </c>
    </row>
    <row r="773" spans="1:13" ht="12.75" customHeight="1" x14ac:dyDescent="0.2">
      <c r="A773" s="45" t="s">
        <v>18</v>
      </c>
      <c r="B773" s="45">
        <v>1708279</v>
      </c>
      <c r="C773" s="45" t="s">
        <v>1189</v>
      </c>
      <c r="D773" s="45" t="s">
        <v>3114</v>
      </c>
      <c r="E773" s="45"/>
      <c r="F773" s="45"/>
      <c r="G773" s="45" t="s">
        <v>589</v>
      </c>
      <c r="H773" s="45" t="s">
        <v>590</v>
      </c>
      <c r="I773" s="45"/>
      <c r="M773" s="19" t="str">
        <f t="shared" si="11"/>
        <v xml:space="preserve">  &lt;concept code='1708279' codeSystem='1.2.40.0.34.5.156' displayName='RASBURICASE' level='1' type='L' concept_beschreibung='Medikation_AGES_Wirkstoffe _20170725' deutsch='' hinweise='' relationships=''/&gt;</v>
      </c>
    </row>
    <row r="774" spans="1:13" ht="12.75" customHeight="1" x14ac:dyDescent="0.2">
      <c r="A774" s="45" t="s">
        <v>18</v>
      </c>
      <c r="B774" s="45">
        <v>1708280</v>
      </c>
      <c r="C774" s="45" t="s">
        <v>1190</v>
      </c>
      <c r="D774" s="45" t="s">
        <v>3115</v>
      </c>
      <c r="E774" s="45"/>
      <c r="F774" s="45"/>
      <c r="G774" s="45" t="s">
        <v>589</v>
      </c>
      <c r="H774" s="45" t="s">
        <v>590</v>
      </c>
      <c r="I774" s="45"/>
      <c r="M774" s="19" t="str">
        <f t="shared" si="11"/>
        <v xml:space="preserve">  &lt;concept code='1708280' codeSystem='1.2.40.0.34.5.156' displayName='CATUMAXOMAB' level='1' type='L' concept_beschreibung='Medikation_AGES_Wirkstoffe _20170725' deutsch='' hinweise='' relationships=''/&gt;</v>
      </c>
    </row>
    <row r="775" spans="1:13" ht="12.75" customHeight="1" x14ac:dyDescent="0.2">
      <c r="A775" s="45" t="s">
        <v>18</v>
      </c>
      <c r="B775" s="45">
        <v>1708281</v>
      </c>
      <c r="C775" s="45" t="s">
        <v>1191</v>
      </c>
      <c r="D775" s="45" t="s">
        <v>3116</v>
      </c>
      <c r="E775" s="45"/>
      <c r="F775" s="45"/>
      <c r="G775" s="45" t="s">
        <v>589</v>
      </c>
      <c r="H775" s="45" t="s">
        <v>590</v>
      </c>
      <c r="I775" s="45"/>
      <c r="M775" s="19" t="str">
        <f t="shared" si="11"/>
        <v xml:space="preserve">  &lt;concept code='1708281' codeSystem='1.2.40.0.34.5.156' displayName='LACOSAMID' level='1' type='L' concept_beschreibung='Medikation_AGES_Wirkstoffe _20170725' deutsch='' hinweise='' relationships=''/&gt;</v>
      </c>
    </row>
    <row r="776" spans="1:13" ht="12.75" customHeight="1" x14ac:dyDescent="0.2">
      <c r="A776" s="45" t="s">
        <v>18</v>
      </c>
      <c r="B776" s="45">
        <v>1708282</v>
      </c>
      <c r="C776" s="45" t="s">
        <v>1192</v>
      </c>
      <c r="D776" s="45" t="s">
        <v>3117</v>
      </c>
      <c r="E776" s="45"/>
      <c r="F776" s="45"/>
      <c r="G776" s="45" t="s">
        <v>589</v>
      </c>
      <c r="H776" s="45" t="s">
        <v>590</v>
      </c>
      <c r="I776" s="45"/>
      <c r="M776" s="19" t="str">
        <f t="shared" si="11"/>
        <v xml:space="preserve">  &lt;concept code='1708282' codeSystem='1.2.40.0.34.5.156' displayName='AMBRISENTAN' level='1' type='L' concept_beschreibung='Medikation_AGES_Wirkstoffe _20170725' deutsch='' hinweise='' relationships=''/&gt;</v>
      </c>
    </row>
    <row r="777" spans="1:13" ht="12.75" customHeight="1" x14ac:dyDescent="0.2">
      <c r="A777" s="45" t="s">
        <v>18</v>
      </c>
      <c r="B777" s="45">
        <v>1708283</v>
      </c>
      <c r="C777" s="45" t="s">
        <v>1193</v>
      </c>
      <c r="D777" s="45" t="s">
        <v>3118</v>
      </c>
      <c r="E777" s="45"/>
      <c r="F777" s="45"/>
      <c r="G777" s="45" t="s">
        <v>589</v>
      </c>
      <c r="H777" s="45" t="s">
        <v>590</v>
      </c>
      <c r="I777" s="45"/>
      <c r="M777" s="19" t="str">
        <f t="shared" si="11"/>
        <v xml:space="preserve">  &lt;concept code='1708283' codeSystem='1.2.40.0.34.5.156' displayName='AXITINIB' level='1' type='L' concept_beschreibung='Medikation_AGES_Wirkstoffe _20170725' deutsch='' hinweise='' relationships=''/&gt;</v>
      </c>
    </row>
    <row r="778" spans="1:13" ht="12.75" customHeight="1" x14ac:dyDescent="0.2">
      <c r="A778" s="45" t="s">
        <v>18</v>
      </c>
      <c r="B778" s="45">
        <v>1708284</v>
      </c>
      <c r="C778" s="45" t="s">
        <v>1194</v>
      </c>
      <c r="D778" s="45" t="s">
        <v>3119</v>
      </c>
      <c r="E778" s="45"/>
      <c r="F778" s="45"/>
      <c r="G778" s="45" t="s">
        <v>589</v>
      </c>
      <c r="H778" s="45" t="s">
        <v>590</v>
      </c>
      <c r="I778" s="45"/>
      <c r="M778" s="19" t="str">
        <f t="shared" si="11"/>
        <v xml:space="preserve">  &lt;concept code='1708284' codeSystem='1.2.40.0.34.5.156' displayName='CERTOLIZUMAB PEGOL' level='1' type='L' concept_beschreibung='Medikation_AGES_Wirkstoffe _20170725' deutsch='' hinweise='' relationships=''/&gt;</v>
      </c>
    </row>
    <row r="779" spans="1:13" ht="12.75" customHeight="1" x14ac:dyDescent="0.2">
      <c r="A779" s="45" t="s">
        <v>18</v>
      </c>
      <c r="B779" s="45">
        <v>1708285</v>
      </c>
      <c r="C779" s="45" t="s">
        <v>1195</v>
      </c>
      <c r="D779" s="45" t="s">
        <v>3120</v>
      </c>
      <c r="E779" s="45"/>
      <c r="F779" s="45"/>
      <c r="G779" s="45" t="s">
        <v>589</v>
      </c>
      <c r="H779" s="45" t="s">
        <v>590</v>
      </c>
      <c r="I779" s="45"/>
      <c r="M779" s="19" t="str">
        <f t="shared" si="11"/>
        <v xml:space="preserve">  &lt;concept code='1708285' codeSystem='1.2.40.0.34.5.156' displayName='GONADOTROPES HORMON' level='1' type='L' concept_beschreibung='Medikation_AGES_Wirkstoffe _20170725' deutsch='' hinweise='' relationships=''/&gt;</v>
      </c>
    </row>
    <row r="780" spans="1:13" ht="12.75" customHeight="1" x14ac:dyDescent="0.2">
      <c r="A780" s="45" t="s">
        <v>18</v>
      </c>
      <c r="B780" s="45">
        <v>1708286</v>
      </c>
      <c r="C780" s="45" t="s">
        <v>1196</v>
      </c>
      <c r="D780" s="45" t="s">
        <v>3121</v>
      </c>
      <c r="E780" s="45"/>
      <c r="F780" s="45"/>
      <c r="G780" s="45" t="s">
        <v>589</v>
      </c>
      <c r="H780" s="45" t="s">
        <v>590</v>
      </c>
      <c r="I780" s="45"/>
      <c r="M780" s="19" t="str">
        <f t="shared" si="11"/>
        <v xml:space="preserve">  &lt;concept code='1708286' codeSystem='1.2.40.0.34.5.156' displayName='SEVELAMER' level='1' type='L' concept_beschreibung='Medikation_AGES_Wirkstoffe _20170725' deutsch='' hinweise='' relationships=''/&gt;</v>
      </c>
    </row>
    <row r="781" spans="1:13" ht="12.75" customHeight="1" x14ac:dyDescent="0.2">
      <c r="A781" s="45" t="s">
        <v>18</v>
      </c>
      <c r="B781" s="45">
        <v>1708287</v>
      </c>
      <c r="C781" s="45" t="s">
        <v>1197</v>
      </c>
      <c r="D781" s="45" t="s">
        <v>3122</v>
      </c>
      <c r="E781" s="45"/>
      <c r="F781" s="45"/>
      <c r="G781" s="45" t="s">
        <v>589</v>
      </c>
      <c r="H781" s="45" t="s">
        <v>590</v>
      </c>
      <c r="I781" s="45"/>
      <c r="M781" s="19" t="str">
        <f t="shared" si="11"/>
        <v xml:space="preserve">  &lt;concept code='1708287' codeSystem='1.2.40.0.34.5.156' displayName='FULVESTRANT' level='1' type='L' concept_beschreibung='Medikation_AGES_Wirkstoffe _20170725' deutsch='' hinweise='' relationships=''/&gt;</v>
      </c>
    </row>
    <row r="782" spans="1:13" ht="12.75" customHeight="1" x14ac:dyDescent="0.2">
      <c r="A782" s="45" t="s">
        <v>18</v>
      </c>
      <c r="B782" s="45">
        <v>1708289</v>
      </c>
      <c r="C782" s="45" t="s">
        <v>1198</v>
      </c>
      <c r="D782" s="45" t="s">
        <v>3123</v>
      </c>
      <c r="E782" s="45"/>
      <c r="F782" s="45"/>
      <c r="G782" s="45" t="s">
        <v>589</v>
      </c>
      <c r="H782" s="45" t="s">
        <v>590</v>
      </c>
      <c r="I782" s="45"/>
      <c r="M782" s="19" t="str">
        <f t="shared" si="11"/>
        <v xml:space="preserve">  &lt;concept code='1708289' codeSystem='1.2.40.0.34.5.156' displayName='INTERFERON GAMMA' level='1' type='L' concept_beschreibung='Medikation_AGES_Wirkstoffe _20170725' deutsch='' hinweise='' relationships=''/&gt;</v>
      </c>
    </row>
    <row r="783" spans="1:13" ht="12.75" customHeight="1" x14ac:dyDescent="0.2">
      <c r="A783" s="45" t="s">
        <v>18</v>
      </c>
      <c r="B783" s="45">
        <v>1708290</v>
      </c>
      <c r="C783" s="45" t="s">
        <v>1199</v>
      </c>
      <c r="D783" s="45" t="s">
        <v>3124</v>
      </c>
      <c r="E783" s="45"/>
      <c r="F783" s="45"/>
      <c r="G783" s="45" t="s">
        <v>589</v>
      </c>
      <c r="H783" s="45" t="s">
        <v>590</v>
      </c>
      <c r="I783" s="45"/>
      <c r="M783" s="19" t="str">
        <f t="shared" si="11"/>
        <v xml:space="preserve">  &lt;concept code='1708290' codeSystem='1.2.40.0.34.5.156' displayName='THROMBIN' level='1' type='L' concept_beschreibung='Medikation_AGES_Wirkstoffe _20170725' deutsch='' hinweise='' relationships=''/&gt;</v>
      </c>
    </row>
    <row r="784" spans="1:13" ht="12.75" customHeight="1" x14ac:dyDescent="0.2">
      <c r="A784" s="45" t="s">
        <v>18</v>
      </c>
      <c r="B784" s="45">
        <v>1708292</v>
      </c>
      <c r="C784" s="45" t="s">
        <v>1200</v>
      </c>
      <c r="D784" s="45" t="s">
        <v>3125</v>
      </c>
      <c r="E784" s="45"/>
      <c r="F784" s="45"/>
      <c r="G784" s="45" t="s">
        <v>589</v>
      </c>
      <c r="H784" s="45" t="s">
        <v>590</v>
      </c>
      <c r="I784" s="45"/>
      <c r="M784" s="19" t="str">
        <f t="shared" ref="M784:M847" si="12">CONCATENATE("  &lt;concept code='",B784,"' codeSystem='",$H784,"' displayName='",C784,"' level='",LEFT(A784,SEARCH("-",A784)-1),"' type='",TRIM(RIGHT(A784,LEN(A784)-SEARCH("-",A784))),"' concept_beschreibung='",G784,"' deutsch='",E784,"' hinweise='",F784,"' relationships='",I784,"'/&gt;")</f>
        <v xml:space="preserve">  &lt;concept code='1708292' codeSystem='1.2.40.0.34.5.156' displayName='ZINKCITRAT' level='1' type='L' concept_beschreibung='Medikation_AGES_Wirkstoffe _20170725' deutsch='' hinweise='' relationships=''/&gt;</v>
      </c>
    </row>
    <row r="785" spans="1:13" ht="12.75" customHeight="1" x14ac:dyDescent="0.2">
      <c r="A785" s="45" t="s">
        <v>18</v>
      </c>
      <c r="B785" s="45">
        <v>1708294</v>
      </c>
      <c r="C785" s="45" t="s">
        <v>1201</v>
      </c>
      <c r="D785" s="45" t="s">
        <v>3126</v>
      </c>
      <c r="E785" s="45"/>
      <c r="F785" s="45"/>
      <c r="G785" s="45" t="s">
        <v>589</v>
      </c>
      <c r="H785" s="45" t="s">
        <v>590</v>
      </c>
      <c r="I785" s="45"/>
      <c r="M785" s="19" t="str">
        <f t="shared" si="12"/>
        <v xml:space="preserve">  &lt;concept code='1708294' codeSystem='1.2.40.0.34.5.156' displayName='ZINKDIGLUCONAT' level='1' type='L' concept_beschreibung='Medikation_AGES_Wirkstoffe _20170725' deutsch='' hinweise='' relationships=''/&gt;</v>
      </c>
    </row>
    <row r="786" spans="1:13" ht="12.75" customHeight="1" x14ac:dyDescent="0.2">
      <c r="A786" s="45" t="s">
        <v>18</v>
      </c>
      <c r="B786" s="45">
        <v>1708296</v>
      </c>
      <c r="C786" s="45" t="s">
        <v>1202</v>
      </c>
      <c r="D786" s="45" t="s">
        <v>3127</v>
      </c>
      <c r="E786" s="45"/>
      <c r="F786" s="45"/>
      <c r="G786" s="45" t="s">
        <v>589</v>
      </c>
      <c r="H786" s="45" t="s">
        <v>590</v>
      </c>
      <c r="I786" s="45"/>
      <c r="M786" s="19" t="str">
        <f t="shared" si="12"/>
        <v xml:space="preserve">  &lt;concept code='1708296' codeSystem='1.2.40.0.34.5.156' displayName='ATAZANAVIR' level='1' type='L' concept_beschreibung='Medikation_AGES_Wirkstoffe _20170725' deutsch='' hinweise='' relationships=''/&gt;</v>
      </c>
    </row>
    <row r="787" spans="1:13" ht="12.75" customHeight="1" x14ac:dyDescent="0.2">
      <c r="A787" s="45" t="s">
        <v>18</v>
      </c>
      <c r="B787" s="45">
        <v>1708297</v>
      </c>
      <c r="C787" s="45" t="s">
        <v>1203</v>
      </c>
      <c r="D787" s="45" t="s">
        <v>3128</v>
      </c>
      <c r="E787" s="45"/>
      <c r="F787" s="45"/>
      <c r="G787" s="45" t="s">
        <v>589</v>
      </c>
      <c r="H787" s="45" t="s">
        <v>590</v>
      </c>
      <c r="I787" s="45"/>
      <c r="M787" s="19" t="str">
        <f t="shared" si="12"/>
        <v xml:space="preserve">  &lt;concept code='1708297' codeSystem='1.2.40.0.34.5.156' displayName='NATRIUM MYCOPHENOLAT' level='1' type='L' concept_beschreibung='Medikation_AGES_Wirkstoffe _20170725' deutsch='' hinweise='' relationships=''/&gt;</v>
      </c>
    </row>
    <row r="788" spans="1:13" ht="12.75" customHeight="1" x14ac:dyDescent="0.2">
      <c r="A788" s="45" t="s">
        <v>18</v>
      </c>
      <c r="B788" s="45">
        <v>1708298</v>
      </c>
      <c r="C788" s="45" t="s">
        <v>1204</v>
      </c>
      <c r="D788" s="45" t="s">
        <v>3129</v>
      </c>
      <c r="E788" s="45"/>
      <c r="F788" s="45"/>
      <c r="G788" s="45" t="s">
        <v>589</v>
      </c>
      <c r="H788" s="45" t="s">
        <v>590</v>
      </c>
      <c r="I788" s="45"/>
      <c r="M788" s="19" t="str">
        <f t="shared" si="12"/>
        <v xml:space="preserve">  &lt;concept code='1708298' codeSystem='1.2.40.0.34.5.156' displayName='NATRIUM IBANDRONAT' level='1' type='L' concept_beschreibung='Medikation_AGES_Wirkstoffe _20170725' deutsch='' hinweise='' relationships=''/&gt;</v>
      </c>
    </row>
    <row r="789" spans="1:13" ht="12.75" customHeight="1" x14ac:dyDescent="0.2">
      <c r="A789" s="45" t="s">
        <v>18</v>
      </c>
      <c r="B789" s="45">
        <v>1708300</v>
      </c>
      <c r="C789" s="45" t="s">
        <v>1205</v>
      </c>
      <c r="D789" s="45" t="s">
        <v>3130</v>
      </c>
      <c r="E789" s="45"/>
      <c r="F789" s="45"/>
      <c r="G789" s="45" t="s">
        <v>589</v>
      </c>
      <c r="H789" s="45" t="s">
        <v>590</v>
      </c>
      <c r="I789" s="45"/>
      <c r="M789" s="19" t="str">
        <f t="shared" si="12"/>
        <v xml:space="preserve">  &lt;concept code='1708300' codeSystem='1.2.40.0.34.5.156' displayName='ADALIMUMAB' level='1' type='L' concept_beschreibung='Medikation_AGES_Wirkstoffe _20170725' deutsch='' hinweise='' relationships=''/&gt;</v>
      </c>
    </row>
    <row r="790" spans="1:13" ht="12.75" customHeight="1" x14ac:dyDescent="0.2">
      <c r="A790" s="45" t="s">
        <v>18</v>
      </c>
      <c r="B790" s="45">
        <v>1708301</v>
      </c>
      <c r="C790" s="45" t="s">
        <v>1206</v>
      </c>
      <c r="D790" s="45" t="s">
        <v>3131</v>
      </c>
      <c r="E790" s="45"/>
      <c r="F790" s="45"/>
      <c r="G790" s="45" t="s">
        <v>589</v>
      </c>
      <c r="H790" s="45" t="s">
        <v>590</v>
      </c>
      <c r="I790" s="45"/>
      <c r="M790" s="19" t="str">
        <f t="shared" si="12"/>
        <v xml:space="preserve">  &lt;concept code='1708301' codeSystem='1.2.40.0.34.5.156' displayName='MIGLUSTAT' level='1' type='L' concept_beschreibung='Medikation_AGES_Wirkstoffe _20170725' deutsch='' hinweise='' relationships=''/&gt;</v>
      </c>
    </row>
    <row r="791" spans="1:13" ht="12.75" customHeight="1" x14ac:dyDescent="0.2">
      <c r="A791" s="45" t="s">
        <v>18</v>
      </c>
      <c r="B791" s="45">
        <v>1708302</v>
      </c>
      <c r="C791" s="45" t="s">
        <v>1207</v>
      </c>
      <c r="D791" s="45" t="s">
        <v>3132</v>
      </c>
      <c r="E791" s="45"/>
      <c r="F791" s="45"/>
      <c r="G791" s="45" t="s">
        <v>589</v>
      </c>
      <c r="H791" s="45" t="s">
        <v>590</v>
      </c>
      <c r="I791" s="45"/>
      <c r="M791" s="19" t="str">
        <f t="shared" si="12"/>
        <v xml:space="preserve">  &lt;concept code='1708302' codeSystem='1.2.40.0.34.5.156' displayName='INSULIN GLULISIN' level='1' type='L' concept_beschreibung='Medikation_AGES_Wirkstoffe _20170725' deutsch='' hinweise='' relationships=''/&gt;</v>
      </c>
    </row>
    <row r="792" spans="1:13" ht="12.75" customHeight="1" x14ac:dyDescent="0.2">
      <c r="A792" s="45" t="s">
        <v>18</v>
      </c>
      <c r="B792" s="45">
        <v>1708304</v>
      </c>
      <c r="C792" s="45" t="s">
        <v>1208</v>
      </c>
      <c r="D792" s="45" t="s">
        <v>3133</v>
      </c>
      <c r="E792" s="45"/>
      <c r="F792" s="45"/>
      <c r="G792" s="45" t="s">
        <v>589</v>
      </c>
      <c r="H792" s="45" t="s">
        <v>590</v>
      </c>
      <c r="I792" s="45"/>
      <c r="M792" s="19" t="str">
        <f t="shared" si="12"/>
        <v xml:space="preserve">  &lt;concept code='1708304' codeSystem='1.2.40.0.34.5.156' displayName='POSACONAZOL' level='1' type='L' concept_beschreibung='Medikation_AGES_Wirkstoffe _20170725' deutsch='' hinweise='' relationships=''/&gt;</v>
      </c>
    </row>
    <row r="793" spans="1:13" ht="12.75" customHeight="1" x14ac:dyDescent="0.2">
      <c r="A793" s="45" t="s">
        <v>18</v>
      </c>
      <c r="B793" s="45">
        <v>1708305</v>
      </c>
      <c r="C793" s="45" t="s">
        <v>1209</v>
      </c>
      <c r="D793" s="45" t="s">
        <v>3134</v>
      </c>
      <c r="E793" s="45"/>
      <c r="F793" s="45"/>
      <c r="G793" s="45" t="s">
        <v>589</v>
      </c>
      <c r="H793" s="45" t="s">
        <v>590</v>
      </c>
      <c r="I793" s="45"/>
      <c r="M793" s="19" t="str">
        <f t="shared" si="12"/>
        <v xml:space="preserve">  &lt;concept code='1708305' codeSystem='1.2.40.0.34.5.156' displayName='ZINK OROTAT' level='1' type='L' concept_beschreibung='Medikation_AGES_Wirkstoffe _20170725' deutsch='' hinweise='' relationships=''/&gt;</v>
      </c>
    </row>
    <row r="794" spans="1:13" ht="12.75" customHeight="1" x14ac:dyDescent="0.2">
      <c r="A794" s="45" t="s">
        <v>18</v>
      </c>
      <c r="B794" s="45">
        <v>1708307</v>
      </c>
      <c r="C794" s="45" t="s">
        <v>1210</v>
      </c>
      <c r="D794" s="45" t="s">
        <v>3135</v>
      </c>
      <c r="E794" s="45"/>
      <c r="F794" s="45"/>
      <c r="G794" s="45" t="s">
        <v>589</v>
      </c>
      <c r="H794" s="45" t="s">
        <v>590</v>
      </c>
      <c r="I794" s="45"/>
      <c r="M794" s="19" t="str">
        <f t="shared" si="12"/>
        <v xml:space="preserve">  &lt;concept code='1708307' codeSystem='1.2.40.0.34.5.156' displayName='BEVACIZUMAB' level='1' type='L' concept_beschreibung='Medikation_AGES_Wirkstoffe _20170725' deutsch='' hinweise='' relationships=''/&gt;</v>
      </c>
    </row>
    <row r="795" spans="1:13" ht="12.75" customHeight="1" x14ac:dyDescent="0.2">
      <c r="A795" s="45" t="s">
        <v>18</v>
      </c>
      <c r="B795" s="45">
        <v>1708308</v>
      </c>
      <c r="C795" s="45" t="s">
        <v>1211</v>
      </c>
      <c r="D795" s="45" t="s">
        <v>3136</v>
      </c>
      <c r="E795" s="45"/>
      <c r="F795" s="45"/>
      <c r="G795" s="45" t="s">
        <v>589</v>
      </c>
      <c r="H795" s="45" t="s">
        <v>590</v>
      </c>
      <c r="I795" s="45"/>
      <c r="M795" s="19" t="str">
        <f t="shared" si="12"/>
        <v xml:space="preserve">  &lt;concept code='1708308' codeSystem='1.2.40.0.34.5.156' displayName='GERINNUNGSFAKTOR VIII, REKOMBINANT (MOROCTOCOG ALFA)' level='1' type='L' concept_beschreibung='Medikation_AGES_Wirkstoffe _20170725' deutsch='' hinweise='' relationships=''/&gt;</v>
      </c>
    </row>
    <row r="796" spans="1:13" ht="12.75" customHeight="1" x14ac:dyDescent="0.2">
      <c r="A796" s="45" t="s">
        <v>18</v>
      </c>
      <c r="B796" s="45">
        <v>1708309</v>
      </c>
      <c r="C796" s="45" t="s">
        <v>1212</v>
      </c>
      <c r="D796" s="45" t="s">
        <v>3137</v>
      </c>
      <c r="E796" s="45"/>
      <c r="F796" s="45"/>
      <c r="G796" s="45" t="s">
        <v>589</v>
      </c>
      <c r="H796" s="45" t="s">
        <v>590</v>
      </c>
      <c r="I796" s="45"/>
      <c r="M796" s="19" t="str">
        <f t="shared" si="12"/>
        <v xml:space="preserve">  &lt;concept code='1708309' codeSystem='1.2.40.0.34.5.156' displayName='GERINNUNGSFAKTOR VIII, REKOMBINANT (OCTOCOG ALFA)' level='1' type='L' concept_beschreibung='Medikation_AGES_Wirkstoffe _20170725' deutsch='' hinweise='' relationships=''/&gt;</v>
      </c>
    </row>
    <row r="797" spans="1:13" ht="12.75" customHeight="1" x14ac:dyDescent="0.2">
      <c r="A797" s="45" t="s">
        <v>18</v>
      </c>
      <c r="B797" s="45">
        <v>1708310</v>
      </c>
      <c r="C797" s="45" t="s">
        <v>1213</v>
      </c>
      <c r="D797" s="45" t="s">
        <v>3138</v>
      </c>
      <c r="E797" s="45"/>
      <c r="F797" s="45"/>
      <c r="G797" s="45" t="s">
        <v>589</v>
      </c>
      <c r="H797" s="45" t="s">
        <v>590</v>
      </c>
      <c r="I797" s="45"/>
      <c r="M797" s="19" t="str">
        <f t="shared" si="12"/>
        <v xml:space="preserve">  &lt;concept code='1708310' codeSystem='1.2.40.0.34.5.156' displayName='TIGECYCLIN' level='1' type='L' concept_beschreibung='Medikation_AGES_Wirkstoffe _20170725' deutsch='' hinweise='' relationships=''/&gt;</v>
      </c>
    </row>
    <row r="798" spans="1:13" ht="12.75" customHeight="1" x14ac:dyDescent="0.2">
      <c r="A798" s="45" t="s">
        <v>18</v>
      </c>
      <c r="B798" s="45">
        <v>1708312</v>
      </c>
      <c r="C798" s="45" t="s">
        <v>1214</v>
      </c>
      <c r="D798" s="45" t="s">
        <v>3139</v>
      </c>
      <c r="E798" s="45"/>
      <c r="F798" s="45"/>
      <c r="G798" s="45" t="s">
        <v>589</v>
      </c>
      <c r="H798" s="45" t="s">
        <v>590</v>
      </c>
      <c r="I798" s="45"/>
      <c r="M798" s="19" t="str">
        <f t="shared" si="12"/>
        <v xml:space="preserve">  &lt;concept code='1708312' codeSystem='1.2.40.0.34.5.156' displayName='APREPITANT' level='1' type='L' concept_beschreibung='Medikation_AGES_Wirkstoffe _20170725' deutsch='' hinweise='' relationships=''/&gt;</v>
      </c>
    </row>
    <row r="799" spans="1:13" ht="12.75" customHeight="1" x14ac:dyDescent="0.2">
      <c r="A799" s="45" t="s">
        <v>18</v>
      </c>
      <c r="B799" s="45">
        <v>1708314</v>
      </c>
      <c r="C799" s="45" t="s">
        <v>1215</v>
      </c>
      <c r="D799" s="45" t="s">
        <v>3140</v>
      </c>
      <c r="E799" s="45"/>
      <c r="F799" s="45"/>
      <c r="G799" s="45" t="s">
        <v>589</v>
      </c>
      <c r="H799" s="45" t="s">
        <v>590</v>
      </c>
      <c r="I799" s="45"/>
      <c r="M799" s="19" t="str">
        <f t="shared" si="12"/>
        <v xml:space="preserve">  &lt;concept code='1708314' codeSystem='1.2.40.0.34.5.156' displayName='LARONIDASE' level='1' type='L' concept_beschreibung='Medikation_AGES_Wirkstoffe _20170725' deutsch='' hinweise='' relationships=''/&gt;</v>
      </c>
    </row>
    <row r="800" spans="1:13" ht="12.75" customHeight="1" x14ac:dyDescent="0.2">
      <c r="A800" s="45" t="s">
        <v>18</v>
      </c>
      <c r="B800" s="45">
        <v>1708315</v>
      </c>
      <c r="C800" s="45" t="s">
        <v>1216</v>
      </c>
      <c r="D800" s="45" t="s">
        <v>3141</v>
      </c>
      <c r="E800" s="45"/>
      <c r="F800" s="45"/>
      <c r="G800" s="45" t="s">
        <v>589</v>
      </c>
      <c r="H800" s="45" t="s">
        <v>590</v>
      </c>
      <c r="I800" s="45"/>
      <c r="M800" s="19" t="str">
        <f t="shared" si="12"/>
        <v xml:space="preserve">  &lt;concept code='1708315' codeSystem='1.2.40.0.34.5.156' displayName='CARGLUMSÄURE' level='1' type='L' concept_beschreibung='Medikation_AGES_Wirkstoffe _20170725' deutsch='' hinweise='' relationships=''/&gt;</v>
      </c>
    </row>
    <row r="801" spans="1:13" ht="12.75" customHeight="1" x14ac:dyDescent="0.2">
      <c r="A801" s="45" t="s">
        <v>18</v>
      </c>
      <c r="B801" s="45">
        <v>1708317</v>
      </c>
      <c r="C801" s="45" t="s">
        <v>1217</v>
      </c>
      <c r="D801" s="45" t="s">
        <v>3142</v>
      </c>
      <c r="E801" s="45"/>
      <c r="F801" s="45"/>
      <c r="G801" s="45" t="s">
        <v>589</v>
      </c>
      <c r="H801" s="45" t="s">
        <v>590</v>
      </c>
      <c r="I801" s="45"/>
      <c r="M801" s="19" t="str">
        <f t="shared" si="12"/>
        <v xml:space="preserve">  &lt;concept code='1708317' codeSystem='1.2.40.0.34.5.156' displayName='PALONOSETRON HYDROCHLORID' level='1' type='L' concept_beschreibung='Medikation_AGES_Wirkstoffe _20170725' deutsch='' hinweise='' relationships=''/&gt;</v>
      </c>
    </row>
    <row r="802" spans="1:13" ht="12.75" customHeight="1" x14ac:dyDescent="0.2">
      <c r="A802" s="45" t="s">
        <v>18</v>
      </c>
      <c r="B802" s="45">
        <v>1708318</v>
      </c>
      <c r="C802" s="45" t="s">
        <v>1218</v>
      </c>
      <c r="D802" s="45" t="s">
        <v>3143</v>
      </c>
      <c r="E802" s="45"/>
      <c r="F802" s="45"/>
      <c r="G802" s="45" t="s">
        <v>589</v>
      </c>
      <c r="H802" s="45" t="s">
        <v>590</v>
      </c>
      <c r="I802" s="45"/>
      <c r="M802" s="19" t="str">
        <f t="shared" si="12"/>
        <v xml:space="preserve">  &lt;concept code='1708318' codeSystem='1.2.40.0.34.5.156' displayName='ABATACEPT' level='1' type='L' concept_beschreibung='Medikation_AGES_Wirkstoffe _20170725' deutsch='' hinweise='' relationships=''/&gt;</v>
      </c>
    </row>
    <row r="803" spans="1:13" ht="12.75" customHeight="1" x14ac:dyDescent="0.2">
      <c r="A803" s="45" t="s">
        <v>18</v>
      </c>
      <c r="B803" s="45">
        <v>1708320</v>
      </c>
      <c r="C803" s="45" t="s">
        <v>1219</v>
      </c>
      <c r="D803" s="45" t="s">
        <v>3144</v>
      </c>
      <c r="E803" s="45"/>
      <c r="F803" s="45"/>
      <c r="G803" s="45" t="s">
        <v>589</v>
      </c>
      <c r="H803" s="45" t="s">
        <v>590</v>
      </c>
      <c r="I803" s="45"/>
      <c r="M803" s="19" t="str">
        <f t="shared" si="12"/>
        <v xml:space="preserve">  &lt;concept code='1708320' codeSystem='1.2.40.0.34.5.156' displayName='HEXAMINOLÄVULINAT-HYDROCHLORID' level='1' type='L' concept_beschreibung='Medikation_AGES_Wirkstoffe _20170725' deutsch='' hinweise='' relationships=''/&gt;</v>
      </c>
    </row>
    <row r="804" spans="1:13" ht="12.75" customHeight="1" x14ac:dyDescent="0.2">
      <c r="A804" s="45" t="s">
        <v>18</v>
      </c>
      <c r="B804" s="45">
        <v>1708321</v>
      </c>
      <c r="C804" s="45" t="s">
        <v>1220</v>
      </c>
      <c r="D804" s="45" t="s">
        <v>3145</v>
      </c>
      <c r="E804" s="45"/>
      <c r="F804" s="45"/>
      <c r="G804" s="45" t="s">
        <v>589</v>
      </c>
      <c r="H804" s="45" t="s">
        <v>590</v>
      </c>
      <c r="I804" s="45"/>
      <c r="M804" s="19" t="str">
        <f t="shared" si="12"/>
        <v xml:space="preserve">  &lt;concept code='1708321' codeSystem='1.2.40.0.34.5.156' displayName='GALSULFASE' level='1' type='L' concept_beschreibung='Medikation_AGES_Wirkstoffe _20170725' deutsch='' hinweise='' relationships=''/&gt;</v>
      </c>
    </row>
    <row r="805" spans="1:13" ht="12.75" customHeight="1" x14ac:dyDescent="0.2">
      <c r="A805" s="45" t="s">
        <v>18</v>
      </c>
      <c r="B805" s="45">
        <v>1708322</v>
      </c>
      <c r="C805" s="45" t="s">
        <v>1221</v>
      </c>
      <c r="D805" s="45" t="s">
        <v>3146</v>
      </c>
      <c r="E805" s="45"/>
      <c r="F805" s="45"/>
      <c r="G805" s="45" t="s">
        <v>589</v>
      </c>
      <c r="H805" s="45" t="s">
        <v>590</v>
      </c>
      <c r="I805" s="45"/>
      <c r="M805" s="19" t="str">
        <f t="shared" si="12"/>
        <v xml:space="preserve">  &lt;concept code='1708322' codeSystem='1.2.40.0.34.5.156' displayName='ALGLUCOSIDASE ALFA' level='1' type='L' concept_beschreibung='Medikation_AGES_Wirkstoffe _20170725' deutsch='' hinweise='' relationships=''/&gt;</v>
      </c>
    </row>
    <row r="806" spans="1:13" ht="12.75" customHeight="1" x14ac:dyDescent="0.2">
      <c r="A806" s="45" t="s">
        <v>18</v>
      </c>
      <c r="B806" s="45">
        <v>1708323</v>
      </c>
      <c r="C806" s="45" t="s">
        <v>1222</v>
      </c>
      <c r="D806" s="45" t="s">
        <v>3147</v>
      </c>
      <c r="E806" s="45"/>
      <c r="F806" s="45"/>
      <c r="G806" s="45" t="s">
        <v>589</v>
      </c>
      <c r="H806" s="45" t="s">
        <v>590</v>
      </c>
      <c r="I806" s="45"/>
      <c r="M806" s="19" t="str">
        <f t="shared" si="12"/>
        <v xml:space="preserve">  &lt;concept code='1708323' codeSystem='1.2.40.0.34.5.156' displayName='ALISKIREN' level='1' type='L' concept_beschreibung='Medikation_AGES_Wirkstoffe _20170725' deutsch='' hinweise='' relationships=''/&gt;</v>
      </c>
    </row>
    <row r="807" spans="1:13" ht="12.75" customHeight="1" x14ac:dyDescent="0.2">
      <c r="A807" s="45" t="s">
        <v>18</v>
      </c>
      <c r="B807" s="45">
        <v>1708324</v>
      </c>
      <c r="C807" s="45" t="s">
        <v>1223</v>
      </c>
      <c r="D807" s="45" t="s">
        <v>3148</v>
      </c>
      <c r="E807" s="45"/>
      <c r="F807" s="45"/>
      <c r="G807" s="45" t="s">
        <v>589</v>
      </c>
      <c r="H807" s="45" t="s">
        <v>590</v>
      </c>
      <c r="I807" s="45"/>
      <c r="M807" s="19" t="str">
        <f t="shared" si="12"/>
        <v xml:space="preserve">  &lt;concept code='1708324' codeSystem='1.2.40.0.34.5.156' displayName='ENTECAVIR' level='1' type='L' concept_beschreibung='Medikation_AGES_Wirkstoffe _20170725' deutsch='' hinweise='' relationships=''/&gt;</v>
      </c>
    </row>
    <row r="808" spans="1:13" ht="12.75" customHeight="1" x14ac:dyDescent="0.2">
      <c r="A808" s="45" t="s">
        <v>18</v>
      </c>
      <c r="B808" s="45">
        <v>1708325</v>
      </c>
      <c r="C808" s="45" t="s">
        <v>1224</v>
      </c>
      <c r="D808" s="45" t="s">
        <v>3149</v>
      </c>
      <c r="E808" s="45"/>
      <c r="F808" s="45"/>
      <c r="G808" s="45" t="s">
        <v>589</v>
      </c>
      <c r="H808" s="45" t="s">
        <v>590</v>
      </c>
      <c r="I808" s="45"/>
      <c r="M808" s="19" t="str">
        <f t="shared" si="12"/>
        <v xml:space="preserve">  &lt;concept code='1708325' codeSystem='1.2.40.0.34.5.156' displayName='METHYL 5-AMINOLEVULINAT HYDROCHLORID' level='1' type='L' concept_beschreibung='Medikation_AGES_Wirkstoffe _20170725' deutsch='' hinweise='' relationships=''/&gt;</v>
      </c>
    </row>
    <row r="809" spans="1:13" ht="12.75" customHeight="1" x14ac:dyDescent="0.2">
      <c r="A809" s="45" t="s">
        <v>18</v>
      </c>
      <c r="B809" s="45">
        <v>1708327</v>
      </c>
      <c r="C809" s="45" t="s">
        <v>1225</v>
      </c>
      <c r="D809" s="45" t="s">
        <v>3150</v>
      </c>
      <c r="E809" s="45"/>
      <c r="F809" s="45"/>
      <c r="G809" s="45" t="s">
        <v>589</v>
      </c>
      <c r="H809" s="45" t="s">
        <v>590</v>
      </c>
      <c r="I809" s="45"/>
      <c r="M809" s="19" t="str">
        <f t="shared" si="12"/>
        <v xml:space="preserve">  &lt;concept code='1708327' codeSystem='1.2.40.0.34.5.156' displayName='EXENATIDE' level='1' type='L' concept_beschreibung='Medikation_AGES_Wirkstoffe _20170725' deutsch='' hinweise='' relationships=''/&gt;</v>
      </c>
    </row>
    <row r="810" spans="1:13" ht="12.75" customHeight="1" x14ac:dyDescent="0.2">
      <c r="A810" s="45" t="s">
        <v>18</v>
      </c>
      <c r="B810" s="45">
        <v>1708328</v>
      </c>
      <c r="C810" s="45" t="s">
        <v>1226</v>
      </c>
      <c r="D810" s="45" t="s">
        <v>3151</v>
      </c>
      <c r="E810" s="45"/>
      <c r="F810" s="45"/>
      <c r="G810" s="45" t="s">
        <v>589</v>
      </c>
      <c r="H810" s="45" t="s">
        <v>590</v>
      </c>
      <c r="I810" s="45"/>
      <c r="M810" s="19" t="str">
        <f t="shared" si="12"/>
        <v xml:space="preserve">  &lt;concept code='1708328' codeSystem='1.2.40.0.34.5.156' displayName='DEFERASIROX' level='1' type='L' concept_beschreibung='Medikation_AGES_Wirkstoffe _20170725' deutsch='' hinweise='' relationships=''/&gt;</v>
      </c>
    </row>
    <row r="811" spans="1:13" ht="12.75" customHeight="1" x14ac:dyDescent="0.2">
      <c r="A811" s="45" t="s">
        <v>18</v>
      </c>
      <c r="B811" s="45">
        <v>1708329</v>
      </c>
      <c r="C811" s="45" t="s">
        <v>1227</v>
      </c>
      <c r="D811" s="45" t="s">
        <v>3152</v>
      </c>
      <c r="E811" s="45"/>
      <c r="F811" s="45"/>
      <c r="G811" s="45" t="s">
        <v>589</v>
      </c>
      <c r="H811" s="45" t="s">
        <v>590</v>
      </c>
      <c r="I811" s="45"/>
      <c r="M811" s="19" t="str">
        <f t="shared" si="12"/>
        <v xml:space="preserve">  &lt;concept code='1708329' codeSystem='1.2.40.0.34.5.156' displayName='AMLODIPIN MESILAT' level='1' type='L' concept_beschreibung='Medikation_AGES_Wirkstoffe _20170725' deutsch='' hinweise='' relationships=''/&gt;</v>
      </c>
    </row>
    <row r="812" spans="1:13" ht="12.75" customHeight="1" x14ac:dyDescent="0.2">
      <c r="A812" s="45" t="s">
        <v>18</v>
      </c>
      <c r="B812" s="45">
        <v>1708330</v>
      </c>
      <c r="C812" s="45" t="s">
        <v>1228</v>
      </c>
      <c r="D812" s="45" t="s">
        <v>3153</v>
      </c>
      <c r="E812" s="45"/>
      <c r="F812" s="45"/>
      <c r="G812" s="45" t="s">
        <v>589</v>
      </c>
      <c r="H812" s="45" t="s">
        <v>590</v>
      </c>
      <c r="I812" s="45"/>
      <c r="M812" s="19" t="str">
        <f t="shared" si="12"/>
        <v xml:space="preserve">  &lt;concept code='1708330' codeSystem='1.2.40.0.34.5.156' displayName='ANIDULAFUNGIN' level='1' type='L' concept_beschreibung='Medikation_AGES_Wirkstoffe _20170725' deutsch='' hinweise='' relationships=''/&gt;</v>
      </c>
    </row>
    <row r="813" spans="1:13" ht="12.75" customHeight="1" x14ac:dyDescent="0.2">
      <c r="A813" s="45" t="s">
        <v>18</v>
      </c>
      <c r="B813" s="45">
        <v>1708331</v>
      </c>
      <c r="C813" s="45" t="s">
        <v>1229</v>
      </c>
      <c r="D813" s="45" t="s">
        <v>3154</v>
      </c>
      <c r="E813" s="45"/>
      <c r="F813" s="45"/>
      <c r="G813" s="45" t="s">
        <v>589</v>
      </c>
      <c r="H813" s="45" t="s">
        <v>590</v>
      </c>
      <c r="I813" s="45"/>
      <c r="M813" s="19" t="str">
        <f t="shared" si="12"/>
        <v xml:space="preserve">  &lt;concept code='1708331' codeSystem='1.2.40.0.34.5.156' displayName='VARDENAFIL HYDROCHLORID' level='1' type='L' concept_beschreibung='Medikation_AGES_Wirkstoffe _20170725' deutsch='' hinweise='' relationships=''/&gt;</v>
      </c>
    </row>
    <row r="814" spans="1:13" ht="12.75" customHeight="1" x14ac:dyDescent="0.2">
      <c r="A814" s="45" t="s">
        <v>18</v>
      </c>
      <c r="B814" s="45">
        <v>1708332</v>
      </c>
      <c r="C814" s="45" t="s">
        <v>1230</v>
      </c>
      <c r="D814" s="45" t="s">
        <v>3155</v>
      </c>
      <c r="E814" s="45"/>
      <c r="F814" s="45"/>
      <c r="G814" s="45" t="s">
        <v>589</v>
      </c>
      <c r="H814" s="45" t="s">
        <v>590</v>
      </c>
      <c r="I814" s="45"/>
      <c r="M814" s="19" t="str">
        <f t="shared" si="12"/>
        <v xml:space="preserve">  &lt;concept code='1708332' codeSystem='1.2.40.0.34.5.156' displayName='PALIFERMIN' level='1' type='L' concept_beschreibung='Medikation_AGES_Wirkstoffe _20170725' deutsch='' hinweise='' relationships=''/&gt;</v>
      </c>
    </row>
    <row r="815" spans="1:13" ht="12.75" customHeight="1" x14ac:dyDescent="0.2">
      <c r="A815" s="45" t="s">
        <v>18</v>
      </c>
      <c r="B815" s="45">
        <v>1708334</v>
      </c>
      <c r="C815" s="45" t="s">
        <v>1231</v>
      </c>
      <c r="D815" s="45" t="s">
        <v>3156</v>
      </c>
      <c r="E815" s="45"/>
      <c r="F815" s="45"/>
      <c r="G815" s="45" t="s">
        <v>589</v>
      </c>
      <c r="H815" s="45" t="s">
        <v>590</v>
      </c>
      <c r="I815" s="45"/>
      <c r="M815" s="19" t="str">
        <f t="shared" si="12"/>
        <v xml:space="preserve">  &lt;concept code='1708334' codeSystem='1.2.40.0.34.5.156' displayName='ROTIGOTIN' level='1' type='L' concept_beschreibung='Medikation_AGES_Wirkstoffe _20170725' deutsch='' hinweise='' relationships=''/&gt;</v>
      </c>
    </row>
    <row r="816" spans="1:13" ht="12.75" customHeight="1" x14ac:dyDescent="0.2">
      <c r="A816" s="45" t="s">
        <v>18</v>
      </c>
      <c r="B816" s="45">
        <v>1708335</v>
      </c>
      <c r="C816" s="45" t="s">
        <v>1232</v>
      </c>
      <c r="D816" s="45" t="s">
        <v>3157</v>
      </c>
      <c r="E816" s="45"/>
      <c r="F816" s="45"/>
      <c r="G816" s="45" t="s">
        <v>589</v>
      </c>
      <c r="H816" s="45" t="s">
        <v>590</v>
      </c>
      <c r="I816" s="45"/>
      <c r="M816" s="19" t="str">
        <f t="shared" si="12"/>
        <v xml:space="preserve">  &lt;concept code='1708335' codeSystem='1.2.40.0.34.5.156' displayName='TEMSIROLIMUS' level='1' type='L' concept_beschreibung='Medikation_AGES_Wirkstoffe _20170725' deutsch='' hinweise='' relationships=''/&gt;</v>
      </c>
    </row>
    <row r="817" spans="1:13" ht="12.75" customHeight="1" x14ac:dyDescent="0.2">
      <c r="A817" s="45" t="s">
        <v>18</v>
      </c>
      <c r="B817" s="45">
        <v>1708337</v>
      </c>
      <c r="C817" s="45" t="s">
        <v>1233</v>
      </c>
      <c r="D817" s="45" t="s">
        <v>3158</v>
      </c>
      <c r="E817" s="45"/>
      <c r="F817" s="45"/>
      <c r="G817" s="45" t="s">
        <v>589</v>
      </c>
      <c r="H817" s="45" t="s">
        <v>590</v>
      </c>
      <c r="I817" s="45"/>
      <c r="M817" s="19" t="str">
        <f t="shared" si="12"/>
        <v xml:space="preserve">  &lt;concept code='1708337' codeSystem='1.2.40.0.34.5.156' displayName='5-AMINOLEVULINSÄURE HYDROCHLORID' level='1' type='L' concept_beschreibung='Medikation_AGES_Wirkstoffe _20170725' deutsch='' hinweise='' relationships=''/&gt;</v>
      </c>
    </row>
    <row r="818" spans="1:13" ht="12.75" customHeight="1" x14ac:dyDescent="0.2">
      <c r="A818" s="45" t="s">
        <v>18</v>
      </c>
      <c r="B818" s="45">
        <v>1708339</v>
      </c>
      <c r="C818" s="45" t="s">
        <v>1234</v>
      </c>
      <c r="D818" s="45" t="s">
        <v>3159</v>
      </c>
      <c r="E818" s="45"/>
      <c r="F818" s="45"/>
      <c r="G818" s="45" t="s">
        <v>589</v>
      </c>
      <c r="H818" s="45" t="s">
        <v>590</v>
      </c>
      <c r="I818" s="45"/>
      <c r="M818" s="19" t="str">
        <f t="shared" si="12"/>
        <v xml:space="preserve">  &lt;concept code='1708339' codeSystem='1.2.40.0.34.5.156' displayName='CLOFARABIN' level='1' type='L' concept_beschreibung='Medikation_AGES_Wirkstoffe _20170725' deutsch='' hinweise='' relationships=''/&gt;</v>
      </c>
    </row>
    <row r="819" spans="1:13" ht="12.75" customHeight="1" x14ac:dyDescent="0.2">
      <c r="A819" s="45" t="s">
        <v>18</v>
      </c>
      <c r="B819" s="45">
        <v>1708341</v>
      </c>
      <c r="C819" s="45" t="s">
        <v>1235</v>
      </c>
      <c r="D819" s="45" t="s">
        <v>3160</v>
      </c>
      <c r="E819" s="45"/>
      <c r="F819" s="45"/>
      <c r="G819" s="45" t="s">
        <v>589</v>
      </c>
      <c r="H819" s="45" t="s">
        <v>590</v>
      </c>
      <c r="I819" s="45"/>
      <c r="M819" s="19" t="str">
        <f t="shared" si="12"/>
        <v xml:space="preserve">  &lt;concept code='1708341' codeSystem='1.2.40.0.34.5.156' displayName='NATALIZUMAB' level='1' type='L' concept_beschreibung='Medikation_AGES_Wirkstoffe _20170725' deutsch='' hinweise='' relationships=''/&gt;</v>
      </c>
    </row>
    <row r="820" spans="1:13" ht="12.75" customHeight="1" x14ac:dyDescent="0.2">
      <c r="A820" s="45" t="s">
        <v>18</v>
      </c>
      <c r="B820" s="45">
        <v>1708342</v>
      </c>
      <c r="C820" s="45" t="s">
        <v>1236</v>
      </c>
      <c r="D820" s="45" t="s">
        <v>3161</v>
      </c>
      <c r="E820" s="45"/>
      <c r="F820" s="45"/>
      <c r="G820" s="45" t="s">
        <v>589</v>
      </c>
      <c r="H820" s="45" t="s">
        <v>590</v>
      </c>
      <c r="I820" s="45"/>
      <c r="M820" s="19" t="str">
        <f t="shared" si="12"/>
        <v xml:space="preserve">  &lt;concept code='1708342' codeSystem='1.2.40.0.34.5.156' displayName='ATAZANAVIR SULFAT' level='1' type='L' concept_beschreibung='Medikation_AGES_Wirkstoffe _20170725' deutsch='' hinweise='' relationships=''/&gt;</v>
      </c>
    </row>
    <row r="821" spans="1:13" ht="12.75" customHeight="1" x14ac:dyDescent="0.2">
      <c r="A821" s="45" t="s">
        <v>18</v>
      </c>
      <c r="B821" s="45">
        <v>1708343</v>
      </c>
      <c r="C821" s="45" t="s">
        <v>1237</v>
      </c>
      <c r="D821" s="45" t="s">
        <v>3162</v>
      </c>
      <c r="E821" s="45"/>
      <c r="F821" s="45"/>
      <c r="G821" s="45" t="s">
        <v>589</v>
      </c>
      <c r="H821" s="45" t="s">
        <v>590</v>
      </c>
      <c r="I821" s="45"/>
      <c r="M821" s="19" t="str">
        <f t="shared" si="12"/>
        <v xml:space="preserve">  &lt;concept code='1708343' codeSystem='1.2.40.0.34.5.156' displayName='FLUPENTIXOL DIHYDROCHLORID' level='1' type='L' concept_beschreibung='Medikation_AGES_Wirkstoffe _20170725' deutsch='' hinweise='' relationships=''/&gt;</v>
      </c>
    </row>
    <row r="822" spans="1:13" ht="12.75" customHeight="1" x14ac:dyDescent="0.2">
      <c r="A822" s="45" t="s">
        <v>18</v>
      </c>
      <c r="B822" s="45">
        <v>1708345</v>
      </c>
      <c r="C822" s="45" t="s">
        <v>1238</v>
      </c>
      <c r="D822" s="45" t="s">
        <v>3163</v>
      </c>
      <c r="E822" s="45"/>
      <c r="F822" s="45"/>
      <c r="G822" s="45" t="s">
        <v>589</v>
      </c>
      <c r="H822" s="45" t="s">
        <v>590</v>
      </c>
      <c r="I822" s="45"/>
      <c r="M822" s="19" t="str">
        <f t="shared" si="12"/>
        <v xml:space="preserve">  &lt;concept code='1708345' codeSystem='1.2.40.0.34.5.156' displayName='CETYLPYRIDINIUMCHLORID' level='1' type='L' concept_beschreibung='Medikation_AGES_Wirkstoffe _20170725' deutsch='' hinweise='' relationships=''/&gt;</v>
      </c>
    </row>
    <row r="823" spans="1:13" ht="12.75" customHeight="1" x14ac:dyDescent="0.2">
      <c r="A823" s="45" t="s">
        <v>18</v>
      </c>
      <c r="B823" s="45">
        <v>1708347</v>
      </c>
      <c r="C823" s="45" t="s">
        <v>1239</v>
      </c>
      <c r="D823" s="45" t="s">
        <v>3164</v>
      </c>
      <c r="E823" s="45"/>
      <c r="F823" s="45"/>
      <c r="G823" s="45" t="s">
        <v>589</v>
      </c>
      <c r="H823" s="45" t="s">
        <v>590</v>
      </c>
      <c r="I823" s="45"/>
      <c r="M823" s="19" t="str">
        <f t="shared" si="12"/>
        <v xml:space="preserve">  &lt;concept code='1708347' codeSystem='1.2.40.0.34.5.156' displayName='GUANFACIN HYDROCHLORID' level='1' type='L' concept_beschreibung='Medikation_AGES_Wirkstoffe _20170725' deutsch='' hinweise='' relationships=''/&gt;</v>
      </c>
    </row>
    <row r="824" spans="1:13" ht="12.75" customHeight="1" x14ac:dyDescent="0.2">
      <c r="A824" s="45" t="s">
        <v>18</v>
      </c>
      <c r="B824" s="45">
        <v>1708350</v>
      </c>
      <c r="C824" s="45" t="s">
        <v>1240</v>
      </c>
      <c r="D824" s="45" t="s">
        <v>3165</v>
      </c>
      <c r="E824" s="45"/>
      <c r="F824" s="45"/>
      <c r="G824" s="45" t="s">
        <v>589</v>
      </c>
      <c r="H824" s="45" t="s">
        <v>590</v>
      </c>
      <c r="I824" s="45"/>
      <c r="M824" s="19" t="str">
        <f t="shared" si="12"/>
        <v xml:space="preserve">  &lt;concept code='1708350' codeSystem='1.2.40.0.34.5.156' displayName='TEMOZOLOMID' level='1' type='L' concept_beschreibung='Medikation_AGES_Wirkstoffe _20170725' deutsch='' hinweise='' relationships=''/&gt;</v>
      </c>
    </row>
    <row r="825" spans="1:13" ht="12.75" customHeight="1" x14ac:dyDescent="0.2">
      <c r="A825" s="45" t="s">
        <v>18</v>
      </c>
      <c r="B825" s="45">
        <v>1708351</v>
      </c>
      <c r="C825" s="45" t="s">
        <v>1241</v>
      </c>
      <c r="D825" s="45" t="s">
        <v>3166</v>
      </c>
      <c r="E825" s="45"/>
      <c r="F825" s="45"/>
      <c r="G825" s="45" t="s">
        <v>589</v>
      </c>
      <c r="H825" s="45" t="s">
        <v>590</v>
      </c>
      <c r="I825" s="45"/>
      <c r="M825" s="19" t="str">
        <f t="shared" si="12"/>
        <v xml:space="preserve">  &lt;concept code='1708351' codeSystem='1.2.40.0.34.5.156' displayName='SUGAMMADEX' level='1' type='L' concept_beschreibung='Medikation_AGES_Wirkstoffe _20170725' deutsch='' hinweise='' relationships=''/&gt;</v>
      </c>
    </row>
    <row r="826" spans="1:13" ht="12.75" customHeight="1" x14ac:dyDescent="0.2">
      <c r="A826" s="45" t="s">
        <v>18</v>
      </c>
      <c r="B826" s="45">
        <v>1708356</v>
      </c>
      <c r="C826" s="45" t="s">
        <v>1242</v>
      </c>
      <c r="D826" s="45" t="s">
        <v>3167</v>
      </c>
      <c r="E826" s="45"/>
      <c r="F826" s="45"/>
      <c r="G826" s="45" t="s">
        <v>589</v>
      </c>
      <c r="H826" s="45" t="s">
        <v>590</v>
      </c>
      <c r="I826" s="45"/>
      <c r="M826" s="19" t="str">
        <f t="shared" si="12"/>
        <v xml:space="preserve">  &lt;concept code='1708356' codeSystem='1.2.40.0.34.5.156' displayName='DIMEGLUMIN GADOBENAT' level='1' type='L' concept_beschreibung='Medikation_AGES_Wirkstoffe _20170725' deutsch='' hinweise='' relationships=''/&gt;</v>
      </c>
    </row>
    <row r="827" spans="1:13" ht="12.75" customHeight="1" x14ac:dyDescent="0.2">
      <c r="A827" s="45" t="s">
        <v>18</v>
      </c>
      <c r="B827" s="45">
        <v>1708357</v>
      </c>
      <c r="C827" s="45" t="s">
        <v>1243</v>
      </c>
      <c r="D827" s="45" t="s">
        <v>3168</v>
      </c>
      <c r="E827" s="45"/>
      <c r="F827" s="45"/>
      <c r="G827" s="45" t="s">
        <v>589</v>
      </c>
      <c r="H827" s="45" t="s">
        <v>590</v>
      </c>
      <c r="I827" s="45"/>
      <c r="M827" s="19" t="str">
        <f t="shared" si="12"/>
        <v xml:space="preserve">  &lt;concept code='1708357' codeSystem='1.2.40.0.34.5.156' displayName='MOXIFLOXACIN HYDROCHLORID' level='1' type='L' concept_beschreibung='Medikation_AGES_Wirkstoffe _20170725' deutsch='' hinweise='' relationships=''/&gt;</v>
      </c>
    </row>
    <row r="828" spans="1:13" ht="12.75" customHeight="1" x14ac:dyDescent="0.2">
      <c r="A828" s="45" t="s">
        <v>18</v>
      </c>
      <c r="B828" s="45">
        <v>1708359</v>
      </c>
      <c r="C828" s="45" t="s">
        <v>1244</v>
      </c>
      <c r="D828" s="45" t="s">
        <v>3169</v>
      </c>
      <c r="E828" s="45"/>
      <c r="F828" s="45"/>
      <c r="G828" s="45" t="s">
        <v>589</v>
      </c>
      <c r="H828" s="45" t="s">
        <v>590</v>
      </c>
      <c r="I828" s="45"/>
      <c r="M828" s="19" t="str">
        <f t="shared" si="12"/>
        <v xml:space="preserve">  &lt;concept code='1708359' codeSystem='1.2.40.0.34.5.156' displayName='METHYLNALTREXONIUMBROMID' level='1' type='L' concept_beschreibung='Medikation_AGES_Wirkstoffe _20170725' deutsch='' hinweise='' relationships=''/&gt;</v>
      </c>
    </row>
    <row r="829" spans="1:13" ht="12.75" customHeight="1" x14ac:dyDescent="0.2">
      <c r="A829" s="45" t="s">
        <v>18</v>
      </c>
      <c r="B829" s="45">
        <v>1708360</v>
      </c>
      <c r="C829" s="45" t="s">
        <v>1245</v>
      </c>
      <c r="D829" s="45" t="s">
        <v>3170</v>
      </c>
      <c r="E829" s="45"/>
      <c r="F829" s="45"/>
      <c r="G829" s="45" t="s">
        <v>589</v>
      </c>
      <c r="H829" s="45" t="s">
        <v>590</v>
      </c>
      <c r="I829" s="45"/>
      <c r="M829" s="19" t="str">
        <f t="shared" si="12"/>
        <v xml:space="preserve">  &lt;concept code='1708360' codeSystem='1.2.40.0.34.5.156' displayName='FOSAMPRENAVIR CALCIUM' level='1' type='L' concept_beschreibung='Medikation_AGES_Wirkstoffe _20170725' deutsch='' hinweise='' relationships=''/&gt;</v>
      </c>
    </row>
    <row r="830" spans="1:13" ht="12.75" customHeight="1" x14ac:dyDescent="0.2">
      <c r="A830" s="45" t="s">
        <v>18</v>
      </c>
      <c r="B830" s="45">
        <v>1708361</v>
      </c>
      <c r="C830" s="45" t="s">
        <v>1246</v>
      </c>
      <c r="D830" s="45" t="s">
        <v>3171</v>
      </c>
      <c r="E830" s="45"/>
      <c r="F830" s="45"/>
      <c r="G830" s="45" t="s">
        <v>589</v>
      </c>
      <c r="H830" s="45" t="s">
        <v>590</v>
      </c>
      <c r="I830" s="45"/>
      <c r="M830" s="19" t="str">
        <f t="shared" si="12"/>
        <v xml:space="preserve">  &lt;concept code='1708361' codeSystem='1.2.40.0.34.5.156' displayName='ARTICAIN HYDROCHLORID' level='1' type='L' concept_beschreibung='Medikation_AGES_Wirkstoffe _20170725' deutsch='' hinweise='' relationships=''/&gt;</v>
      </c>
    </row>
    <row r="831" spans="1:13" ht="12.75" customHeight="1" x14ac:dyDescent="0.2">
      <c r="A831" s="45" t="s">
        <v>18</v>
      </c>
      <c r="B831" s="45">
        <v>1708362</v>
      </c>
      <c r="C831" s="45" t="s">
        <v>1247</v>
      </c>
      <c r="D831" s="45" t="s">
        <v>3172</v>
      </c>
      <c r="E831" s="45"/>
      <c r="F831" s="45"/>
      <c r="G831" s="45" t="s">
        <v>589</v>
      </c>
      <c r="H831" s="45" t="s">
        <v>590</v>
      </c>
      <c r="I831" s="45"/>
      <c r="M831" s="19" t="str">
        <f t="shared" si="12"/>
        <v xml:space="preserve">  &lt;concept code='1708362' codeSystem='1.2.40.0.34.5.156' displayName='TAMSULOSIN HYDROCHLORID' level='1' type='L' concept_beschreibung='Medikation_AGES_Wirkstoffe _20170725' deutsch='' hinweise='' relationships=''/&gt;</v>
      </c>
    </row>
    <row r="832" spans="1:13" ht="12.75" customHeight="1" x14ac:dyDescent="0.2">
      <c r="A832" s="45" t="s">
        <v>18</v>
      </c>
      <c r="B832" s="45">
        <v>1708363</v>
      </c>
      <c r="C832" s="45" t="s">
        <v>1248</v>
      </c>
      <c r="D832" s="45" t="s">
        <v>3173</v>
      </c>
      <c r="E832" s="45"/>
      <c r="F832" s="45"/>
      <c r="G832" s="45" t="s">
        <v>589</v>
      </c>
      <c r="H832" s="45" t="s">
        <v>590</v>
      </c>
      <c r="I832" s="45"/>
      <c r="M832" s="19" t="str">
        <f t="shared" si="12"/>
        <v xml:space="preserve">  &lt;concept code='1708363' codeSystem='1.2.40.0.34.5.156' displayName='KALIUMHYDROGENTARTRAT' level='1' type='L' concept_beschreibung='Medikation_AGES_Wirkstoffe _20170725' deutsch='' hinweise='' relationships=''/&gt;</v>
      </c>
    </row>
    <row r="833" spans="1:13" ht="12.75" customHeight="1" x14ac:dyDescent="0.2">
      <c r="A833" s="45" t="s">
        <v>18</v>
      </c>
      <c r="B833" s="45">
        <v>1708366</v>
      </c>
      <c r="C833" s="45" t="s">
        <v>1249</v>
      </c>
      <c r="D833" s="45" t="s">
        <v>3174</v>
      </c>
      <c r="E833" s="45"/>
      <c r="F833" s="45"/>
      <c r="G833" s="45" t="s">
        <v>589</v>
      </c>
      <c r="H833" s="45" t="s">
        <v>590</v>
      </c>
      <c r="I833" s="45"/>
      <c r="M833" s="19" t="str">
        <f t="shared" si="12"/>
        <v xml:space="preserve">  &lt;concept code='1708366' codeSystem='1.2.40.0.34.5.156' displayName='KOFFEIN' level='1' type='L' concept_beschreibung='Medikation_AGES_Wirkstoffe _20170725' deutsch='' hinweise='' relationships=''/&gt;</v>
      </c>
    </row>
    <row r="834" spans="1:13" ht="12.75" customHeight="1" x14ac:dyDescent="0.2">
      <c r="A834" s="45" t="s">
        <v>18</v>
      </c>
      <c r="B834" s="45">
        <v>1708367</v>
      </c>
      <c r="C834" s="45" t="s">
        <v>1250</v>
      </c>
      <c r="D834" s="45" t="s">
        <v>3175</v>
      </c>
      <c r="E834" s="45"/>
      <c r="F834" s="45"/>
      <c r="G834" s="45" t="s">
        <v>589</v>
      </c>
      <c r="H834" s="45" t="s">
        <v>590</v>
      </c>
      <c r="I834" s="45"/>
      <c r="M834" s="19" t="str">
        <f t="shared" si="12"/>
        <v xml:space="preserve">  &lt;concept code='1708367' codeSystem='1.2.40.0.34.5.156' displayName='STAVUDIN' level='1' type='L' concept_beschreibung='Medikation_AGES_Wirkstoffe _20170725' deutsch='' hinweise='' relationships=''/&gt;</v>
      </c>
    </row>
    <row r="835" spans="1:13" ht="12.75" customHeight="1" x14ac:dyDescent="0.2">
      <c r="A835" s="45" t="s">
        <v>18</v>
      </c>
      <c r="B835" s="45">
        <v>1708368</v>
      </c>
      <c r="C835" s="45" t="s">
        <v>1251</v>
      </c>
      <c r="D835" s="45" t="s">
        <v>3176</v>
      </c>
      <c r="E835" s="45"/>
      <c r="F835" s="45"/>
      <c r="G835" s="45" t="s">
        <v>589</v>
      </c>
      <c r="H835" s="45" t="s">
        <v>590</v>
      </c>
      <c r="I835" s="45"/>
      <c r="M835" s="19" t="str">
        <f t="shared" si="12"/>
        <v xml:space="preserve">  &lt;concept code='1708368' codeSystem='1.2.40.0.34.5.156' displayName='KALIUMACETAT' level='1' type='L' concept_beschreibung='Medikation_AGES_Wirkstoffe _20170725' deutsch='' hinweise='' relationships=''/&gt;</v>
      </c>
    </row>
    <row r="836" spans="1:13" ht="12.75" customHeight="1" x14ac:dyDescent="0.2">
      <c r="A836" s="45" t="s">
        <v>18</v>
      </c>
      <c r="B836" s="45">
        <v>1708371</v>
      </c>
      <c r="C836" s="45" t="s">
        <v>1252</v>
      </c>
      <c r="D836" s="45" t="s">
        <v>3177</v>
      </c>
      <c r="E836" s="45"/>
      <c r="F836" s="45"/>
      <c r="G836" s="45" t="s">
        <v>589</v>
      </c>
      <c r="H836" s="45" t="s">
        <v>590</v>
      </c>
      <c r="I836" s="45"/>
      <c r="M836" s="19" t="str">
        <f t="shared" si="12"/>
        <v xml:space="preserve">  &lt;concept code='1708371' codeSystem='1.2.40.0.34.5.156' displayName='ESOMEPRAZOL NATRIUM' level='1' type='L' concept_beschreibung='Medikation_AGES_Wirkstoffe _20170725' deutsch='' hinweise='' relationships=''/&gt;</v>
      </c>
    </row>
    <row r="837" spans="1:13" ht="12.75" customHeight="1" x14ac:dyDescent="0.2">
      <c r="A837" s="45" t="s">
        <v>18</v>
      </c>
      <c r="B837" s="45">
        <v>1708373</v>
      </c>
      <c r="C837" s="45" t="s">
        <v>1253</v>
      </c>
      <c r="D837" s="45" t="s">
        <v>3178</v>
      </c>
      <c r="E837" s="45"/>
      <c r="F837" s="45"/>
      <c r="G837" s="45" t="s">
        <v>589</v>
      </c>
      <c r="H837" s="45" t="s">
        <v>590</v>
      </c>
      <c r="I837" s="45"/>
      <c r="M837" s="19" t="str">
        <f t="shared" si="12"/>
        <v xml:space="preserve">  &lt;concept code='1708373' codeSystem='1.2.40.0.34.5.156' displayName='GONADORELIN ACETAT' level='1' type='L' concept_beschreibung='Medikation_AGES_Wirkstoffe _20170725' deutsch='' hinweise='' relationships=''/&gt;</v>
      </c>
    </row>
    <row r="838" spans="1:13" ht="12.75" customHeight="1" x14ac:dyDescent="0.2">
      <c r="A838" s="45" t="s">
        <v>18</v>
      </c>
      <c r="B838" s="45">
        <v>1708374</v>
      </c>
      <c r="C838" s="45" t="s">
        <v>1254</v>
      </c>
      <c r="D838" s="45" t="s">
        <v>3179</v>
      </c>
      <c r="E838" s="45"/>
      <c r="F838" s="45"/>
      <c r="G838" s="45" t="s">
        <v>589</v>
      </c>
      <c r="H838" s="45" t="s">
        <v>590</v>
      </c>
      <c r="I838" s="45"/>
      <c r="M838" s="19" t="str">
        <f t="shared" si="12"/>
        <v xml:space="preserve">  &lt;concept code='1708374' codeSystem='1.2.40.0.34.5.156' displayName='BARIUMSULFAT' level='1' type='L' concept_beschreibung='Medikation_AGES_Wirkstoffe _20170725' deutsch='' hinweise='' relationships=''/&gt;</v>
      </c>
    </row>
    <row r="839" spans="1:13" ht="12.75" customHeight="1" x14ac:dyDescent="0.2">
      <c r="A839" s="45" t="s">
        <v>18</v>
      </c>
      <c r="B839" s="45">
        <v>1708377</v>
      </c>
      <c r="C839" s="45" t="s">
        <v>1255</v>
      </c>
      <c r="D839" s="45" t="s">
        <v>3180</v>
      </c>
      <c r="E839" s="45"/>
      <c r="F839" s="45"/>
      <c r="G839" s="45" t="s">
        <v>589</v>
      </c>
      <c r="H839" s="45" t="s">
        <v>590</v>
      </c>
      <c r="I839" s="45"/>
      <c r="M839" s="19" t="str">
        <f t="shared" si="12"/>
        <v xml:space="preserve">  &lt;concept code='1708377' codeSystem='1.2.40.0.34.5.156' displayName='GEMCITABIN HYDROCHLORID' level='1' type='L' concept_beschreibung='Medikation_AGES_Wirkstoffe _20170725' deutsch='' hinweise='' relationships=''/&gt;</v>
      </c>
    </row>
    <row r="840" spans="1:13" ht="12.75" customHeight="1" x14ac:dyDescent="0.2">
      <c r="A840" s="45" t="s">
        <v>18</v>
      </c>
      <c r="B840" s="45">
        <v>1708378</v>
      </c>
      <c r="C840" s="45" t="s">
        <v>1256</v>
      </c>
      <c r="D840" s="45" t="s">
        <v>3181</v>
      </c>
      <c r="E840" s="45"/>
      <c r="F840" s="45"/>
      <c r="G840" s="45" t="s">
        <v>589</v>
      </c>
      <c r="H840" s="45" t="s">
        <v>590</v>
      </c>
      <c r="I840" s="45"/>
      <c r="M840" s="19" t="str">
        <f t="shared" si="12"/>
        <v xml:space="preserve">  &lt;concept code='1708378' codeSystem='1.2.40.0.34.5.156' displayName='ISOTRETINOIN' level='1' type='L' concept_beschreibung='Medikation_AGES_Wirkstoffe _20170725' deutsch='' hinweise='' relationships=''/&gt;</v>
      </c>
    </row>
    <row r="841" spans="1:13" ht="12.75" customHeight="1" x14ac:dyDescent="0.2">
      <c r="A841" s="45" t="s">
        <v>18</v>
      </c>
      <c r="B841" s="45">
        <v>1708379</v>
      </c>
      <c r="C841" s="45" t="s">
        <v>1257</v>
      </c>
      <c r="D841" s="45" t="s">
        <v>3182</v>
      </c>
      <c r="E841" s="45"/>
      <c r="F841" s="45"/>
      <c r="G841" s="45" t="s">
        <v>589</v>
      </c>
      <c r="H841" s="45" t="s">
        <v>590</v>
      </c>
      <c r="I841" s="45"/>
      <c r="M841" s="19" t="str">
        <f t="shared" si="12"/>
        <v xml:space="preserve">  &lt;concept code='1708379' codeSystem='1.2.40.0.34.5.156' displayName='ETRAVIRIN' level='1' type='L' concept_beschreibung='Medikation_AGES_Wirkstoffe _20170725' deutsch='' hinweise='' relationships=''/&gt;</v>
      </c>
    </row>
    <row r="842" spans="1:13" ht="12.75" customHeight="1" x14ac:dyDescent="0.2">
      <c r="A842" s="45" t="s">
        <v>18</v>
      </c>
      <c r="B842" s="45">
        <v>1708380</v>
      </c>
      <c r="C842" s="45" t="s">
        <v>1258</v>
      </c>
      <c r="D842" s="45" t="s">
        <v>3183</v>
      </c>
      <c r="E842" s="45"/>
      <c r="F842" s="45"/>
      <c r="G842" s="45" t="s">
        <v>589</v>
      </c>
      <c r="H842" s="45" t="s">
        <v>590</v>
      </c>
      <c r="I842" s="45"/>
      <c r="M842" s="19" t="str">
        <f t="shared" si="12"/>
        <v xml:space="preserve">  &lt;concept code='1708380' codeSystem='1.2.40.0.34.5.156' displayName='JAPANISCHE ENZEPHALITIS VIRUS' level='1' type='L' concept_beschreibung='Medikation_AGES_Wirkstoffe _20170725' deutsch='' hinweise='' relationships=''/&gt;</v>
      </c>
    </row>
    <row r="843" spans="1:13" ht="12.75" customHeight="1" x14ac:dyDescent="0.2">
      <c r="A843" s="45" t="s">
        <v>18</v>
      </c>
      <c r="B843" s="45">
        <v>1708382</v>
      </c>
      <c r="C843" s="45" t="s">
        <v>1259</v>
      </c>
      <c r="D843" s="45" t="s">
        <v>3184</v>
      </c>
      <c r="E843" s="45"/>
      <c r="F843" s="45"/>
      <c r="G843" s="45" t="s">
        <v>589</v>
      </c>
      <c r="H843" s="45" t="s">
        <v>590</v>
      </c>
      <c r="I843" s="45"/>
      <c r="M843" s="19" t="str">
        <f t="shared" si="12"/>
        <v xml:space="preserve">  &lt;concept code='1708382' codeSystem='1.2.40.0.34.5.156' displayName='LABETALOL HYDROCHLORID' level='1' type='L' concept_beschreibung='Medikation_AGES_Wirkstoffe _20170725' deutsch='' hinweise='' relationships=''/&gt;</v>
      </c>
    </row>
    <row r="844" spans="1:13" ht="12.75" customHeight="1" x14ac:dyDescent="0.2">
      <c r="A844" s="45" t="s">
        <v>18</v>
      </c>
      <c r="B844" s="45">
        <v>1708383</v>
      </c>
      <c r="C844" s="45" t="s">
        <v>1260</v>
      </c>
      <c r="D844" s="45" t="s">
        <v>3185</v>
      </c>
      <c r="E844" s="45"/>
      <c r="F844" s="45"/>
      <c r="G844" s="45" t="s">
        <v>589</v>
      </c>
      <c r="H844" s="45" t="s">
        <v>590</v>
      </c>
      <c r="I844" s="45"/>
      <c r="M844" s="19" t="str">
        <f t="shared" si="12"/>
        <v xml:space="preserve">  &lt;concept code='1708383' codeSystem='1.2.40.0.34.5.156' displayName='BENZOCAIN' level='1' type='L' concept_beschreibung='Medikation_AGES_Wirkstoffe _20170725' deutsch='' hinweise='' relationships=''/&gt;</v>
      </c>
    </row>
    <row r="845" spans="1:13" ht="12.75" customHeight="1" x14ac:dyDescent="0.2">
      <c r="A845" s="45" t="s">
        <v>18</v>
      </c>
      <c r="B845" s="45">
        <v>1708384</v>
      </c>
      <c r="C845" s="45" t="s">
        <v>1261</v>
      </c>
      <c r="D845" s="45" t="s">
        <v>3186</v>
      </c>
      <c r="E845" s="45"/>
      <c r="F845" s="45"/>
      <c r="G845" s="45" t="s">
        <v>589</v>
      </c>
      <c r="H845" s="45" t="s">
        <v>590</v>
      </c>
      <c r="I845" s="45"/>
      <c r="M845" s="19" t="str">
        <f t="shared" si="12"/>
        <v xml:space="preserve">  &lt;concept code='1708384' codeSystem='1.2.40.0.34.5.156' displayName='SIMETICON' level='1' type='L' concept_beschreibung='Medikation_AGES_Wirkstoffe _20170725' deutsch='' hinweise='' relationships=''/&gt;</v>
      </c>
    </row>
    <row r="846" spans="1:13" ht="12.75" customHeight="1" x14ac:dyDescent="0.2">
      <c r="A846" s="45" t="s">
        <v>18</v>
      </c>
      <c r="B846" s="45">
        <v>1708385</v>
      </c>
      <c r="C846" s="45" t="s">
        <v>1262</v>
      </c>
      <c r="D846" s="45" t="s">
        <v>3187</v>
      </c>
      <c r="E846" s="45"/>
      <c r="F846" s="45"/>
      <c r="G846" s="45" t="s">
        <v>589</v>
      </c>
      <c r="H846" s="45" t="s">
        <v>590</v>
      </c>
      <c r="I846" s="45"/>
      <c r="M846" s="19" t="str">
        <f t="shared" si="12"/>
        <v xml:space="preserve">  &lt;concept code='1708385' codeSystem='1.2.40.0.34.5.156' displayName='PEGFILGRASTIM' level='1' type='L' concept_beschreibung='Medikation_AGES_Wirkstoffe _20170725' deutsch='' hinweise='' relationships=''/&gt;</v>
      </c>
    </row>
    <row r="847" spans="1:13" ht="12.75" customHeight="1" x14ac:dyDescent="0.2">
      <c r="A847" s="45" t="s">
        <v>18</v>
      </c>
      <c r="B847" s="45">
        <v>1708387</v>
      </c>
      <c r="C847" s="45" t="s">
        <v>1263</v>
      </c>
      <c r="D847" s="45" t="s">
        <v>3188</v>
      </c>
      <c r="E847" s="45"/>
      <c r="F847" s="45"/>
      <c r="G847" s="45" t="s">
        <v>589</v>
      </c>
      <c r="H847" s="45" t="s">
        <v>590</v>
      </c>
      <c r="I847" s="45"/>
      <c r="M847" s="19" t="str">
        <f t="shared" si="12"/>
        <v xml:space="preserve">  &lt;concept code='1708387' codeSystem='1.2.40.0.34.5.156' displayName='DILTIAZEM HYDROCHLORID' level='1' type='L' concept_beschreibung='Medikation_AGES_Wirkstoffe _20170725' deutsch='' hinweise='' relationships=''/&gt;</v>
      </c>
    </row>
    <row r="848" spans="1:13" ht="12.75" customHeight="1" x14ac:dyDescent="0.2">
      <c r="A848" s="45" t="s">
        <v>18</v>
      </c>
      <c r="B848" s="45">
        <v>1708388</v>
      </c>
      <c r="C848" s="45" t="s">
        <v>1264</v>
      </c>
      <c r="D848" s="45" t="s">
        <v>3189</v>
      </c>
      <c r="E848" s="45"/>
      <c r="F848" s="45"/>
      <c r="G848" s="45" t="s">
        <v>589</v>
      </c>
      <c r="H848" s="45" t="s">
        <v>590</v>
      </c>
      <c r="I848" s="45"/>
      <c r="M848" s="19" t="str">
        <f t="shared" ref="M848:M911" si="13">CONCATENATE("  &lt;concept code='",B848,"' codeSystem='",$H848,"' displayName='",C848,"' level='",LEFT(A848,SEARCH("-",A848)-1),"' type='",TRIM(RIGHT(A848,LEN(A848)-SEARCH("-",A848))),"' concept_beschreibung='",G848,"' deutsch='",E848,"' hinweise='",F848,"' relationships='",I848,"'/&gt;")</f>
        <v xml:space="preserve">  &lt;concept code='1708388' codeSystem='1.2.40.0.34.5.156' displayName='CEFTRIAXON DINATRIUM' level='1' type='L' concept_beschreibung='Medikation_AGES_Wirkstoffe _20170725' deutsch='' hinweise='' relationships=''/&gt;</v>
      </c>
    </row>
    <row r="849" spans="1:13" ht="12.75" customHeight="1" x14ac:dyDescent="0.2">
      <c r="A849" s="45" t="s">
        <v>18</v>
      </c>
      <c r="B849" s="45">
        <v>1708389</v>
      </c>
      <c r="C849" s="45" t="s">
        <v>1265</v>
      </c>
      <c r="D849" s="45" t="s">
        <v>3190</v>
      </c>
      <c r="E849" s="45"/>
      <c r="F849" s="45"/>
      <c r="G849" s="45" t="s">
        <v>589</v>
      </c>
      <c r="H849" s="45" t="s">
        <v>590</v>
      </c>
      <c r="I849" s="45"/>
      <c r="M849" s="19" t="str">
        <f t="shared" si="13"/>
        <v xml:space="preserve">  &lt;concept code='1708389' codeSystem='1.2.40.0.34.5.156' displayName='GADOTERSÄURE' level='1' type='L' concept_beschreibung='Medikation_AGES_Wirkstoffe _20170725' deutsch='' hinweise='' relationships=''/&gt;</v>
      </c>
    </row>
    <row r="850" spans="1:13" ht="12.75" customHeight="1" x14ac:dyDescent="0.2">
      <c r="A850" s="45" t="s">
        <v>18</v>
      </c>
      <c r="B850" s="45">
        <v>1708390</v>
      </c>
      <c r="C850" s="45" t="s">
        <v>1266</v>
      </c>
      <c r="D850" s="45" t="s">
        <v>3191</v>
      </c>
      <c r="E850" s="45"/>
      <c r="F850" s="45"/>
      <c r="G850" s="45" t="s">
        <v>589</v>
      </c>
      <c r="H850" s="45" t="s">
        <v>590</v>
      </c>
      <c r="I850" s="45"/>
      <c r="M850" s="19" t="str">
        <f t="shared" si="13"/>
        <v xml:space="preserve">  &lt;concept code='1708390' codeSystem='1.2.40.0.34.5.156' displayName='LANSOPRAZOL' level='1' type='L' concept_beschreibung='Medikation_AGES_Wirkstoffe _20170725' deutsch='' hinweise='' relationships=''/&gt;</v>
      </c>
    </row>
    <row r="851" spans="1:13" ht="12.75" customHeight="1" x14ac:dyDescent="0.2">
      <c r="A851" s="45" t="s">
        <v>18</v>
      </c>
      <c r="B851" s="45">
        <v>1708393</v>
      </c>
      <c r="C851" s="45" t="s">
        <v>1267</v>
      </c>
      <c r="D851" s="45" t="s">
        <v>3192</v>
      </c>
      <c r="E851" s="45"/>
      <c r="F851" s="45"/>
      <c r="G851" s="45" t="s">
        <v>589</v>
      </c>
      <c r="H851" s="45" t="s">
        <v>590</v>
      </c>
      <c r="I851" s="45"/>
      <c r="M851" s="19" t="str">
        <f t="shared" si="13"/>
        <v xml:space="preserve">  &lt;concept code='1708393' codeSystem='1.2.40.0.34.5.156' displayName='FOSFOMYCIN-TROMETAMOL' level='1' type='L' concept_beschreibung='Medikation_AGES_Wirkstoffe _20170725' deutsch='' hinweise='' relationships=''/&gt;</v>
      </c>
    </row>
    <row r="852" spans="1:13" ht="12.75" customHeight="1" x14ac:dyDescent="0.2">
      <c r="A852" s="45" t="s">
        <v>18</v>
      </c>
      <c r="B852" s="45">
        <v>1708394</v>
      </c>
      <c r="C852" s="45" t="s">
        <v>1268</v>
      </c>
      <c r="D852" s="45" t="s">
        <v>3193</v>
      </c>
      <c r="E852" s="45"/>
      <c r="F852" s="45"/>
      <c r="G852" s="45" t="s">
        <v>589</v>
      </c>
      <c r="H852" s="45" t="s">
        <v>590</v>
      </c>
      <c r="I852" s="45"/>
      <c r="M852" s="19" t="str">
        <f t="shared" si="13"/>
        <v xml:space="preserve">  &lt;concept code='1708394' codeSystem='1.2.40.0.34.5.156' displayName='FLUVASTATIN NATRIUM' level='1' type='L' concept_beschreibung='Medikation_AGES_Wirkstoffe _20170725' deutsch='' hinweise='' relationships=''/&gt;</v>
      </c>
    </row>
    <row r="853" spans="1:13" ht="12.75" customHeight="1" x14ac:dyDescent="0.2">
      <c r="A853" s="45" t="s">
        <v>18</v>
      </c>
      <c r="B853" s="45">
        <v>1708395</v>
      </c>
      <c r="C853" s="45" t="s">
        <v>1269</v>
      </c>
      <c r="D853" s="45" t="s">
        <v>3194</v>
      </c>
      <c r="E853" s="45"/>
      <c r="F853" s="45"/>
      <c r="G853" s="45" t="s">
        <v>589</v>
      </c>
      <c r="H853" s="45" t="s">
        <v>590</v>
      </c>
      <c r="I853" s="45"/>
      <c r="M853" s="19" t="str">
        <f t="shared" si="13"/>
        <v xml:space="preserve">  &lt;concept code='1708395' codeSystem='1.2.40.0.34.5.156' displayName='CYTARABIN' level='1' type='L' concept_beschreibung='Medikation_AGES_Wirkstoffe _20170725' deutsch='' hinweise='' relationships=''/&gt;</v>
      </c>
    </row>
    <row r="854" spans="1:13" ht="12.75" customHeight="1" x14ac:dyDescent="0.2">
      <c r="A854" s="45" t="s">
        <v>18</v>
      </c>
      <c r="B854" s="45">
        <v>1708396</v>
      </c>
      <c r="C854" s="45" t="s">
        <v>1270</v>
      </c>
      <c r="D854" s="45" t="s">
        <v>3195</v>
      </c>
      <c r="E854" s="45"/>
      <c r="F854" s="45"/>
      <c r="G854" s="45" t="s">
        <v>589</v>
      </c>
      <c r="H854" s="45" t="s">
        <v>590</v>
      </c>
      <c r="I854" s="45"/>
      <c r="M854" s="19" t="str">
        <f t="shared" si="13"/>
        <v xml:space="preserve">  &lt;concept code='1708396' codeSystem='1.2.40.0.34.5.156' displayName='SUXAMETHONIUM CHLORID' level='1' type='L' concept_beschreibung='Medikation_AGES_Wirkstoffe _20170725' deutsch='' hinweise='' relationships=''/&gt;</v>
      </c>
    </row>
    <row r="855" spans="1:13" ht="12.75" customHeight="1" x14ac:dyDescent="0.2">
      <c r="A855" s="45" t="s">
        <v>18</v>
      </c>
      <c r="B855" s="45">
        <v>1708397</v>
      </c>
      <c r="C855" s="45" t="s">
        <v>1271</v>
      </c>
      <c r="D855" s="45" t="s">
        <v>3196</v>
      </c>
      <c r="E855" s="45"/>
      <c r="F855" s="45"/>
      <c r="G855" s="45" t="s">
        <v>589</v>
      </c>
      <c r="H855" s="45" t="s">
        <v>590</v>
      </c>
      <c r="I855" s="45"/>
      <c r="M855" s="19" t="str">
        <f t="shared" si="13"/>
        <v xml:space="preserve">  &lt;concept code='1708397' codeSystem='1.2.40.0.34.5.156' displayName='INSULIN' level='1' type='L' concept_beschreibung='Medikation_AGES_Wirkstoffe _20170725' deutsch='' hinweise='' relationships=''/&gt;</v>
      </c>
    </row>
    <row r="856" spans="1:13" ht="12.75" customHeight="1" x14ac:dyDescent="0.2">
      <c r="A856" s="45" t="s">
        <v>18</v>
      </c>
      <c r="B856" s="45">
        <v>1708398</v>
      </c>
      <c r="C856" s="45" t="s">
        <v>1272</v>
      </c>
      <c r="D856" s="45" t="s">
        <v>3197</v>
      </c>
      <c r="E856" s="45"/>
      <c r="F856" s="45"/>
      <c r="G856" s="45" t="s">
        <v>589</v>
      </c>
      <c r="H856" s="45" t="s">
        <v>590</v>
      </c>
      <c r="I856" s="45"/>
      <c r="M856" s="19" t="str">
        <f t="shared" si="13"/>
        <v xml:space="preserve">  &lt;concept code='1708398' codeSystem='1.2.40.0.34.5.156' displayName='ALEMTUZUMAB' level='1' type='L' concept_beschreibung='Medikation_AGES_Wirkstoffe _20170725' deutsch='' hinweise='' relationships=''/&gt;</v>
      </c>
    </row>
    <row r="857" spans="1:13" ht="12.75" customHeight="1" x14ac:dyDescent="0.2">
      <c r="A857" s="45" t="s">
        <v>18</v>
      </c>
      <c r="B857" s="45">
        <v>1708399</v>
      </c>
      <c r="C857" s="45" t="s">
        <v>1273</v>
      </c>
      <c r="D857" s="45" t="s">
        <v>3198</v>
      </c>
      <c r="E857" s="45"/>
      <c r="F857" s="45"/>
      <c r="G857" s="45" t="s">
        <v>589</v>
      </c>
      <c r="H857" s="45" t="s">
        <v>590</v>
      </c>
      <c r="I857" s="45"/>
      <c r="M857" s="19" t="str">
        <f t="shared" si="13"/>
        <v xml:space="preserve">  &lt;concept code='1708399' codeSystem='1.2.40.0.34.5.156' displayName='RABIESVIRUS' level='1' type='L' concept_beschreibung='Medikation_AGES_Wirkstoffe _20170725' deutsch='' hinweise='' relationships=''/&gt;</v>
      </c>
    </row>
    <row r="858" spans="1:13" ht="12.75" customHeight="1" x14ac:dyDescent="0.2">
      <c r="A858" s="45" t="s">
        <v>18</v>
      </c>
      <c r="B858" s="45">
        <v>1708403</v>
      </c>
      <c r="C858" s="45" t="s">
        <v>1274</v>
      </c>
      <c r="D858" s="45" t="s">
        <v>3199</v>
      </c>
      <c r="E858" s="45"/>
      <c r="F858" s="45"/>
      <c r="G858" s="45" t="s">
        <v>589</v>
      </c>
      <c r="H858" s="45" t="s">
        <v>590</v>
      </c>
      <c r="I858" s="45"/>
      <c r="M858" s="19" t="str">
        <f t="shared" si="13"/>
        <v xml:space="preserve">  &lt;concept code='1708403' codeSystem='1.2.40.0.34.5.156' displayName='FRÜHSOMMER-MENINGOENCEPHALITIS-VIRUS' level='1' type='L' concept_beschreibung='Medikation_AGES_Wirkstoffe _20170725' deutsch='' hinweise='' relationships=''/&gt;</v>
      </c>
    </row>
    <row r="859" spans="1:13" ht="12.75" customHeight="1" x14ac:dyDescent="0.2">
      <c r="A859" s="45" t="s">
        <v>18</v>
      </c>
      <c r="B859" s="45">
        <v>1708404</v>
      </c>
      <c r="C859" s="45" t="s">
        <v>1275</v>
      </c>
      <c r="D859" s="45" t="s">
        <v>3200</v>
      </c>
      <c r="E859" s="45"/>
      <c r="F859" s="45"/>
      <c r="G859" s="45" t="s">
        <v>589</v>
      </c>
      <c r="H859" s="45" t="s">
        <v>590</v>
      </c>
      <c r="I859" s="45"/>
      <c r="M859" s="19" t="str">
        <f t="shared" si="13"/>
        <v xml:space="preserve">  &lt;concept code='1708404' codeSystem='1.2.40.0.34.5.156' displayName='METOCLOPRAMIDHYDROCHLORID' level='1' type='L' concept_beschreibung='Medikation_AGES_Wirkstoffe _20170725' deutsch='' hinweise='' relationships=''/&gt;</v>
      </c>
    </row>
    <row r="860" spans="1:13" ht="12.75" customHeight="1" x14ac:dyDescent="0.2">
      <c r="A860" s="45" t="s">
        <v>18</v>
      </c>
      <c r="B860" s="45">
        <v>1708405</v>
      </c>
      <c r="C860" s="45" t="s">
        <v>1276</v>
      </c>
      <c r="D860" s="45" t="s">
        <v>3201</v>
      </c>
      <c r="E860" s="45"/>
      <c r="F860" s="45"/>
      <c r="G860" s="45" t="s">
        <v>589</v>
      </c>
      <c r="H860" s="45" t="s">
        <v>590</v>
      </c>
      <c r="I860" s="45"/>
      <c r="M860" s="19" t="str">
        <f t="shared" si="13"/>
        <v xml:space="preserve">  &lt;concept code='1708405' codeSystem='1.2.40.0.34.5.156' displayName='ALTEPLASE' level='1' type='L' concept_beschreibung='Medikation_AGES_Wirkstoffe _20170725' deutsch='' hinweise='' relationships=''/&gt;</v>
      </c>
    </row>
    <row r="861" spans="1:13" ht="12.75" customHeight="1" x14ac:dyDescent="0.2">
      <c r="A861" s="45" t="s">
        <v>18</v>
      </c>
      <c r="B861" s="45">
        <v>1708406</v>
      </c>
      <c r="C861" s="45" t="s">
        <v>1277</v>
      </c>
      <c r="D861" s="45" t="s">
        <v>3202</v>
      </c>
      <c r="E861" s="45"/>
      <c r="F861" s="45"/>
      <c r="G861" s="45" t="s">
        <v>589</v>
      </c>
      <c r="H861" s="45" t="s">
        <v>590</v>
      </c>
      <c r="I861" s="45"/>
      <c r="M861" s="19" t="str">
        <f t="shared" si="13"/>
        <v xml:space="preserve">  &lt;concept code='1708406' codeSystem='1.2.40.0.34.5.156' displayName='PYRIDOXIN HYDROCHLORID' level='1' type='L' concept_beschreibung='Medikation_AGES_Wirkstoffe _20170725' deutsch='' hinweise='' relationships=''/&gt;</v>
      </c>
    </row>
    <row r="862" spans="1:13" ht="12.75" customHeight="1" x14ac:dyDescent="0.2">
      <c r="A862" s="45" t="s">
        <v>18</v>
      </c>
      <c r="B862" s="45">
        <v>1708408</v>
      </c>
      <c r="C862" s="45" t="s">
        <v>1278</v>
      </c>
      <c r="D862" s="45" t="s">
        <v>3203</v>
      </c>
      <c r="E862" s="45"/>
      <c r="F862" s="45"/>
      <c r="G862" s="45" t="s">
        <v>589</v>
      </c>
      <c r="H862" s="45" t="s">
        <v>590</v>
      </c>
      <c r="I862" s="45"/>
      <c r="M862" s="19" t="str">
        <f t="shared" si="13"/>
        <v xml:space="preserve">  &lt;concept code='1708408' codeSystem='1.2.40.0.34.5.156' displayName='LYSIN HYDROCHLORID' level='1' type='L' concept_beschreibung='Medikation_AGES_Wirkstoffe _20170725' deutsch='' hinweise='' relationships=''/&gt;</v>
      </c>
    </row>
    <row r="863" spans="1:13" ht="12.75" customHeight="1" x14ac:dyDescent="0.2">
      <c r="A863" s="45" t="s">
        <v>18</v>
      </c>
      <c r="B863" s="45">
        <v>1708409</v>
      </c>
      <c r="C863" s="45" t="s">
        <v>1279</v>
      </c>
      <c r="D863" s="45" t="s">
        <v>3204</v>
      </c>
      <c r="E863" s="45"/>
      <c r="F863" s="45"/>
      <c r="G863" s="45" t="s">
        <v>589</v>
      </c>
      <c r="H863" s="45" t="s">
        <v>590</v>
      </c>
      <c r="I863" s="45"/>
      <c r="M863" s="19" t="str">
        <f t="shared" si="13"/>
        <v xml:space="preserve">  &lt;concept code='1708409' codeSystem='1.2.40.0.34.5.156' displayName='NALTREXON HYDROCHLORID' level='1' type='L' concept_beschreibung='Medikation_AGES_Wirkstoffe _20170725' deutsch='' hinweise='' relationships=''/&gt;</v>
      </c>
    </row>
    <row r="864" spans="1:13" ht="12.75" customHeight="1" x14ac:dyDescent="0.2">
      <c r="A864" s="45" t="s">
        <v>18</v>
      </c>
      <c r="B864" s="45">
        <v>1708413</v>
      </c>
      <c r="C864" s="45" t="s">
        <v>1280</v>
      </c>
      <c r="D864" s="45" t="s">
        <v>3205</v>
      </c>
      <c r="E864" s="45"/>
      <c r="F864" s="45"/>
      <c r="G864" s="45" t="s">
        <v>589</v>
      </c>
      <c r="H864" s="45" t="s">
        <v>590</v>
      </c>
      <c r="I864" s="45"/>
      <c r="M864" s="19" t="str">
        <f t="shared" si="13"/>
        <v xml:space="preserve">  &lt;concept code='1708413' codeSystem='1.2.40.0.34.5.156' displayName='ARIPIPRAZOL' level='1' type='L' concept_beschreibung='Medikation_AGES_Wirkstoffe _20170725' deutsch='' hinweise='' relationships=''/&gt;</v>
      </c>
    </row>
    <row r="865" spans="1:13" ht="12.75" customHeight="1" x14ac:dyDescent="0.2">
      <c r="A865" s="45" t="s">
        <v>18</v>
      </c>
      <c r="B865" s="45">
        <v>1708416</v>
      </c>
      <c r="C865" s="45" t="s">
        <v>1281</v>
      </c>
      <c r="D865" s="45" t="s">
        <v>3206</v>
      </c>
      <c r="E865" s="45"/>
      <c r="F865" s="45"/>
      <c r="G865" s="45" t="s">
        <v>589</v>
      </c>
      <c r="H865" s="45" t="s">
        <v>590</v>
      </c>
      <c r="I865" s="45"/>
      <c r="M865" s="19" t="str">
        <f t="shared" si="13"/>
        <v xml:space="preserve">  &lt;concept code='1708416' codeSystem='1.2.40.0.34.5.156' displayName='PIPERACILLIN-NATRIUM' level='1' type='L' concept_beschreibung='Medikation_AGES_Wirkstoffe _20170725' deutsch='' hinweise='' relationships=''/&gt;</v>
      </c>
    </row>
    <row r="866" spans="1:13" ht="12.75" customHeight="1" x14ac:dyDescent="0.2">
      <c r="A866" s="45" t="s">
        <v>18</v>
      </c>
      <c r="B866" s="45">
        <v>1708417</v>
      </c>
      <c r="C866" s="45" t="s">
        <v>1282</v>
      </c>
      <c r="D866" s="45" t="s">
        <v>3207</v>
      </c>
      <c r="E866" s="45"/>
      <c r="F866" s="45"/>
      <c r="G866" s="45" t="s">
        <v>589</v>
      </c>
      <c r="H866" s="45" t="s">
        <v>590</v>
      </c>
      <c r="I866" s="45"/>
      <c r="M866" s="19" t="str">
        <f t="shared" si="13"/>
        <v xml:space="preserve">  &lt;concept code='1708417' codeSystem='1.2.40.0.34.5.156' displayName='PAROXETIN HYDROCHLORID' level='1' type='L' concept_beschreibung='Medikation_AGES_Wirkstoffe _20170725' deutsch='' hinweise='' relationships=''/&gt;</v>
      </c>
    </row>
    <row r="867" spans="1:13" ht="12.75" customHeight="1" x14ac:dyDescent="0.2">
      <c r="A867" s="45" t="s">
        <v>18</v>
      </c>
      <c r="B867" s="45">
        <v>1708418</v>
      </c>
      <c r="C867" s="45" t="s">
        <v>1283</v>
      </c>
      <c r="D867" s="45" t="s">
        <v>3208</v>
      </c>
      <c r="E867" s="45"/>
      <c r="F867" s="45"/>
      <c r="G867" s="45" t="s">
        <v>589</v>
      </c>
      <c r="H867" s="45" t="s">
        <v>590</v>
      </c>
      <c r="I867" s="45"/>
      <c r="M867" s="19" t="str">
        <f t="shared" si="13"/>
        <v xml:space="preserve">  &lt;concept code='1708418' codeSystem='1.2.40.0.34.5.156' displayName='OLMESARTAN MEDOXOMIL' level='1' type='L' concept_beschreibung='Medikation_AGES_Wirkstoffe _20170725' deutsch='' hinweise='' relationships=''/&gt;</v>
      </c>
    </row>
    <row r="868" spans="1:13" ht="12.75" customHeight="1" x14ac:dyDescent="0.2">
      <c r="A868" s="45" t="s">
        <v>18</v>
      </c>
      <c r="B868" s="45">
        <v>1708421</v>
      </c>
      <c r="C868" s="45" t="s">
        <v>1284</v>
      </c>
      <c r="D868" s="45" t="s">
        <v>3209</v>
      </c>
      <c r="E868" s="45"/>
      <c r="F868" s="45"/>
      <c r="G868" s="45" t="s">
        <v>589</v>
      </c>
      <c r="H868" s="45" t="s">
        <v>590</v>
      </c>
      <c r="I868" s="45"/>
      <c r="M868" s="19" t="str">
        <f t="shared" si="13"/>
        <v xml:space="preserve">  &lt;concept code='1708421' codeSystem='1.2.40.0.34.5.156' displayName='DOXORUBICIN HYDROCHLORID' level='1' type='L' concept_beschreibung='Medikation_AGES_Wirkstoffe _20170725' deutsch='' hinweise='' relationships=''/&gt;</v>
      </c>
    </row>
    <row r="869" spans="1:13" ht="12.75" customHeight="1" x14ac:dyDescent="0.2">
      <c r="A869" s="45" t="s">
        <v>18</v>
      </c>
      <c r="B869" s="45">
        <v>1708422</v>
      </c>
      <c r="C869" s="45" t="s">
        <v>1285</v>
      </c>
      <c r="D869" s="45" t="s">
        <v>3210</v>
      </c>
      <c r="E869" s="45"/>
      <c r="F869" s="45"/>
      <c r="G869" s="45" t="s">
        <v>589</v>
      </c>
      <c r="H869" s="45" t="s">
        <v>590</v>
      </c>
      <c r="I869" s="45"/>
      <c r="M869" s="19" t="str">
        <f t="shared" si="13"/>
        <v xml:space="preserve">  &lt;concept code='1708422' codeSystem='1.2.40.0.34.5.156' displayName='PHENYTOIN NATRIUM' level='1' type='L' concept_beschreibung='Medikation_AGES_Wirkstoffe _20170725' deutsch='' hinweise='' relationships=''/&gt;</v>
      </c>
    </row>
    <row r="870" spans="1:13" ht="12.75" customHeight="1" x14ac:dyDescent="0.2">
      <c r="A870" s="45" t="s">
        <v>18</v>
      </c>
      <c r="B870" s="45">
        <v>1708423</v>
      </c>
      <c r="C870" s="45" t="s">
        <v>1286</v>
      </c>
      <c r="D870" s="45" t="s">
        <v>3211</v>
      </c>
      <c r="E870" s="45"/>
      <c r="F870" s="45"/>
      <c r="G870" s="45" t="s">
        <v>589</v>
      </c>
      <c r="H870" s="45" t="s">
        <v>590</v>
      </c>
      <c r="I870" s="45"/>
      <c r="M870" s="19" t="str">
        <f t="shared" si="13"/>
        <v xml:space="preserve">  &lt;concept code='1708423' codeSystem='1.2.40.0.34.5.156' displayName='NATRIUM LIOTHYRONINAT' level='1' type='L' concept_beschreibung='Medikation_AGES_Wirkstoffe _20170725' deutsch='' hinweise='' relationships=''/&gt;</v>
      </c>
    </row>
    <row r="871" spans="1:13" ht="12.75" customHeight="1" x14ac:dyDescent="0.2">
      <c r="A871" s="45" t="s">
        <v>18</v>
      </c>
      <c r="B871" s="45">
        <v>1708424</v>
      </c>
      <c r="C871" s="45" t="s">
        <v>1287</v>
      </c>
      <c r="D871" s="45" t="s">
        <v>3212</v>
      </c>
      <c r="E871" s="45"/>
      <c r="F871" s="45"/>
      <c r="G871" s="45" t="s">
        <v>589</v>
      </c>
      <c r="H871" s="45" t="s">
        <v>590</v>
      </c>
      <c r="I871" s="45"/>
      <c r="M871" s="19" t="str">
        <f t="shared" si="13"/>
        <v xml:space="preserve">  &lt;concept code='1708424' codeSystem='1.2.40.0.34.5.156' displayName='AMPICILLIN NATRIUM' level='1' type='L' concept_beschreibung='Medikation_AGES_Wirkstoffe _20170725' deutsch='' hinweise='' relationships=''/&gt;</v>
      </c>
    </row>
    <row r="872" spans="1:13" ht="12.75" customHeight="1" x14ac:dyDescent="0.2">
      <c r="A872" s="45" t="s">
        <v>18</v>
      </c>
      <c r="B872" s="45">
        <v>1708425</v>
      </c>
      <c r="C872" s="45" t="s">
        <v>1288</v>
      </c>
      <c r="D872" s="45" t="s">
        <v>3213</v>
      </c>
      <c r="E872" s="45"/>
      <c r="F872" s="45"/>
      <c r="G872" s="45" t="s">
        <v>589</v>
      </c>
      <c r="H872" s="45" t="s">
        <v>590</v>
      </c>
      <c r="I872" s="45"/>
      <c r="M872" s="19" t="str">
        <f t="shared" si="13"/>
        <v xml:space="preserve">  &lt;concept code='1708425' codeSystem='1.2.40.0.34.5.156' displayName='NYSTATIN' level='1' type='L' concept_beschreibung='Medikation_AGES_Wirkstoffe _20170725' deutsch='' hinweise='' relationships=''/&gt;</v>
      </c>
    </row>
    <row r="873" spans="1:13" ht="12.75" customHeight="1" x14ac:dyDescent="0.2">
      <c r="A873" s="45" t="s">
        <v>18</v>
      </c>
      <c r="B873" s="45">
        <v>1708426</v>
      </c>
      <c r="C873" s="45" t="s">
        <v>1289</v>
      </c>
      <c r="D873" s="45" t="s">
        <v>3214</v>
      </c>
      <c r="E873" s="45"/>
      <c r="F873" s="45"/>
      <c r="G873" s="45" t="s">
        <v>589</v>
      </c>
      <c r="H873" s="45" t="s">
        <v>590</v>
      </c>
      <c r="I873" s="45"/>
      <c r="M873" s="19" t="str">
        <f t="shared" si="13"/>
        <v xml:space="preserve">  &lt;concept code='1708426' codeSystem='1.2.40.0.34.5.156' displayName='DOXAZOSIN MESILAT' level='1' type='L' concept_beschreibung='Medikation_AGES_Wirkstoffe _20170725' deutsch='' hinweise='' relationships=''/&gt;</v>
      </c>
    </row>
    <row r="874" spans="1:13" ht="12.75" customHeight="1" x14ac:dyDescent="0.2">
      <c r="A874" s="45" t="s">
        <v>18</v>
      </c>
      <c r="B874" s="45">
        <v>1708427</v>
      </c>
      <c r="C874" s="45" t="s">
        <v>1290</v>
      </c>
      <c r="D874" s="45" t="s">
        <v>3215</v>
      </c>
      <c r="E874" s="45"/>
      <c r="F874" s="45"/>
      <c r="G874" s="45" t="s">
        <v>589</v>
      </c>
      <c r="H874" s="45" t="s">
        <v>590</v>
      </c>
      <c r="I874" s="45"/>
      <c r="M874" s="19" t="str">
        <f t="shared" si="13"/>
        <v xml:space="preserve">  &lt;concept code='1708427' codeSystem='1.2.40.0.34.5.156' displayName='FELODIPIN' level='1' type='L' concept_beschreibung='Medikation_AGES_Wirkstoffe _20170725' deutsch='' hinweise='' relationships=''/&gt;</v>
      </c>
    </row>
    <row r="875" spans="1:13" ht="12.75" customHeight="1" x14ac:dyDescent="0.2">
      <c r="A875" s="45" t="s">
        <v>18</v>
      </c>
      <c r="B875" s="45">
        <v>1708429</v>
      </c>
      <c r="C875" s="45" t="s">
        <v>1291</v>
      </c>
      <c r="D875" s="45" t="s">
        <v>3216</v>
      </c>
      <c r="E875" s="45"/>
      <c r="F875" s="45"/>
      <c r="G875" s="45" t="s">
        <v>589</v>
      </c>
      <c r="H875" s="45" t="s">
        <v>590</v>
      </c>
      <c r="I875" s="45"/>
      <c r="M875" s="19" t="str">
        <f t="shared" si="13"/>
        <v xml:space="preserve">  &lt;concept code='1708429' codeSystem='1.2.40.0.34.5.156' displayName='BETAHISTIN DIHYDROCHLORID' level='1' type='L' concept_beschreibung='Medikation_AGES_Wirkstoffe _20170725' deutsch='' hinweise='' relationships=''/&gt;</v>
      </c>
    </row>
    <row r="876" spans="1:13" ht="12.75" customHeight="1" x14ac:dyDescent="0.2">
      <c r="A876" s="45" t="s">
        <v>18</v>
      </c>
      <c r="B876" s="45">
        <v>1708431</v>
      </c>
      <c r="C876" s="45" t="s">
        <v>1292</v>
      </c>
      <c r="D876" s="45" t="s">
        <v>3217</v>
      </c>
      <c r="E876" s="45"/>
      <c r="F876" s="45"/>
      <c r="G876" s="45" t="s">
        <v>589</v>
      </c>
      <c r="H876" s="45" t="s">
        <v>590</v>
      </c>
      <c r="I876" s="45"/>
      <c r="M876" s="19" t="str">
        <f t="shared" si="13"/>
        <v xml:space="preserve">  &lt;concept code='1708431' codeSystem='1.2.40.0.34.5.156' displayName='CEFAZOLIN NATRIUM' level='1' type='L' concept_beschreibung='Medikation_AGES_Wirkstoffe _20170725' deutsch='' hinweise='' relationships=''/&gt;</v>
      </c>
    </row>
    <row r="877" spans="1:13" ht="12.75" customHeight="1" x14ac:dyDescent="0.2">
      <c r="A877" s="45" t="s">
        <v>18</v>
      </c>
      <c r="B877" s="45">
        <v>1708433</v>
      </c>
      <c r="C877" s="45" t="s">
        <v>1293</v>
      </c>
      <c r="D877" s="45" t="s">
        <v>3218</v>
      </c>
      <c r="E877" s="45"/>
      <c r="F877" s="45"/>
      <c r="G877" s="45" t="s">
        <v>589</v>
      </c>
      <c r="H877" s="45" t="s">
        <v>590</v>
      </c>
      <c r="I877" s="45"/>
      <c r="M877" s="19" t="str">
        <f t="shared" si="13"/>
        <v xml:space="preserve">  &lt;concept code='1708433' codeSystem='1.2.40.0.34.5.156' displayName='QUINAGOLID HYDROCHLORID' level='1' type='L' concept_beschreibung='Medikation_AGES_Wirkstoffe _20170725' deutsch='' hinweise='' relationships=''/&gt;</v>
      </c>
    </row>
    <row r="878" spans="1:13" ht="12.75" customHeight="1" x14ac:dyDescent="0.2">
      <c r="A878" s="45" t="s">
        <v>18</v>
      </c>
      <c r="B878" s="45">
        <v>1708436</v>
      </c>
      <c r="C878" s="45" t="s">
        <v>1294</v>
      </c>
      <c r="D878" s="45" t="s">
        <v>3219</v>
      </c>
      <c r="E878" s="45"/>
      <c r="F878" s="45"/>
      <c r="G878" s="45" t="s">
        <v>589</v>
      </c>
      <c r="H878" s="45" t="s">
        <v>590</v>
      </c>
      <c r="I878" s="45"/>
      <c r="M878" s="19" t="str">
        <f t="shared" si="13"/>
        <v xml:space="preserve">  &lt;concept code='1708436' codeSystem='1.2.40.0.34.5.156' displayName='FLUDARABIN PHOSPHAT' level='1' type='L' concept_beschreibung='Medikation_AGES_Wirkstoffe _20170725' deutsch='' hinweise='' relationships=''/&gt;</v>
      </c>
    </row>
    <row r="879" spans="1:13" ht="12.75" customHeight="1" x14ac:dyDescent="0.2">
      <c r="A879" s="45" t="s">
        <v>18</v>
      </c>
      <c r="B879" s="45">
        <v>1708438</v>
      </c>
      <c r="C879" s="45" t="s">
        <v>1295</v>
      </c>
      <c r="D879" s="45" t="s">
        <v>3220</v>
      </c>
      <c r="E879" s="45"/>
      <c r="F879" s="45"/>
      <c r="G879" s="45" t="s">
        <v>589</v>
      </c>
      <c r="H879" s="45" t="s">
        <v>590</v>
      </c>
      <c r="I879" s="45"/>
      <c r="M879" s="19" t="str">
        <f t="shared" si="13"/>
        <v xml:space="preserve">  &lt;concept code='1708438' codeSystem='1.2.40.0.34.5.156' displayName='SULBACTAM NATRIUM' level='1' type='L' concept_beschreibung='Medikation_AGES_Wirkstoffe _20170725' deutsch='' hinweise='' relationships=''/&gt;</v>
      </c>
    </row>
    <row r="880" spans="1:13" ht="12.75" customHeight="1" x14ac:dyDescent="0.2">
      <c r="A880" s="45" t="s">
        <v>18</v>
      </c>
      <c r="B880" s="45">
        <v>1708439</v>
      </c>
      <c r="C880" s="45" t="s">
        <v>1296</v>
      </c>
      <c r="D880" s="45" t="s">
        <v>3221</v>
      </c>
      <c r="E880" s="45"/>
      <c r="F880" s="45"/>
      <c r="G880" s="45" t="s">
        <v>589</v>
      </c>
      <c r="H880" s="45" t="s">
        <v>590</v>
      </c>
      <c r="I880" s="45"/>
      <c r="M880" s="19" t="str">
        <f t="shared" si="13"/>
        <v xml:space="preserve">  &lt;concept code='1708439' codeSystem='1.2.40.0.34.5.156' displayName='NADROPARIN CALCIUM' level='1' type='L' concept_beschreibung='Medikation_AGES_Wirkstoffe _20170725' deutsch='' hinweise='' relationships=''/&gt;</v>
      </c>
    </row>
    <row r="881" spans="1:13" ht="12.75" customHeight="1" x14ac:dyDescent="0.2">
      <c r="A881" s="45" t="s">
        <v>18</v>
      </c>
      <c r="B881" s="45">
        <v>1708440</v>
      </c>
      <c r="C881" s="45" t="s">
        <v>1297</v>
      </c>
      <c r="D881" s="45" t="s">
        <v>3222</v>
      </c>
      <c r="E881" s="45"/>
      <c r="F881" s="45"/>
      <c r="G881" s="45" t="s">
        <v>589</v>
      </c>
      <c r="H881" s="45" t="s">
        <v>590</v>
      </c>
      <c r="I881" s="45"/>
      <c r="M881" s="19" t="str">
        <f t="shared" si="13"/>
        <v xml:space="preserve">  &lt;concept code='1708440' codeSystem='1.2.40.0.34.5.156' displayName='NEOMYCIN SULFAT' level='1' type='L' concept_beschreibung='Medikation_AGES_Wirkstoffe _20170725' deutsch='' hinweise='' relationships=''/&gt;</v>
      </c>
    </row>
    <row r="882" spans="1:13" ht="12.75" customHeight="1" x14ac:dyDescent="0.2">
      <c r="A882" s="45" t="s">
        <v>18</v>
      </c>
      <c r="B882" s="45">
        <v>1708441</v>
      </c>
      <c r="C882" s="45" t="s">
        <v>1298</v>
      </c>
      <c r="D882" s="45" t="s">
        <v>3223</v>
      </c>
      <c r="E882" s="45"/>
      <c r="F882" s="45"/>
      <c r="G882" s="45" t="s">
        <v>589</v>
      </c>
      <c r="H882" s="45" t="s">
        <v>590</v>
      </c>
      <c r="I882" s="45"/>
      <c r="M882" s="19" t="str">
        <f t="shared" si="13"/>
        <v xml:space="preserve">  &lt;concept code='1708441' codeSystem='1.2.40.0.34.5.156' displayName='RABEPRAZOL NATRIUM' level='1' type='L' concept_beschreibung='Medikation_AGES_Wirkstoffe _20170725' deutsch='' hinweise='' relationships=''/&gt;</v>
      </c>
    </row>
    <row r="883" spans="1:13" ht="12.75" customHeight="1" x14ac:dyDescent="0.2">
      <c r="A883" s="45" t="s">
        <v>18</v>
      </c>
      <c r="B883" s="45">
        <v>1708442</v>
      </c>
      <c r="C883" s="45" t="s">
        <v>1299</v>
      </c>
      <c r="D883" s="45" t="s">
        <v>3224</v>
      </c>
      <c r="E883" s="45"/>
      <c r="F883" s="45"/>
      <c r="G883" s="45" t="s">
        <v>589</v>
      </c>
      <c r="H883" s="45" t="s">
        <v>590</v>
      </c>
      <c r="I883" s="45"/>
      <c r="M883" s="19" t="str">
        <f t="shared" si="13"/>
        <v xml:space="preserve">  &lt;concept code='1708442' codeSystem='1.2.40.0.34.5.156' displayName='TIMOLOLMALEAT' level='1' type='L' concept_beschreibung='Medikation_AGES_Wirkstoffe _20170725' deutsch='' hinweise='' relationships=''/&gt;</v>
      </c>
    </row>
    <row r="884" spans="1:13" ht="12.75" customHeight="1" x14ac:dyDescent="0.2">
      <c r="A884" s="45" t="s">
        <v>18</v>
      </c>
      <c r="B884" s="45">
        <v>1708443</v>
      </c>
      <c r="C884" s="45" t="s">
        <v>1300</v>
      </c>
      <c r="D884" s="45" t="s">
        <v>3225</v>
      </c>
      <c r="E884" s="45"/>
      <c r="F884" s="45"/>
      <c r="G884" s="45" t="s">
        <v>589</v>
      </c>
      <c r="H884" s="45" t="s">
        <v>590</v>
      </c>
      <c r="I884" s="45"/>
      <c r="M884" s="19" t="str">
        <f t="shared" si="13"/>
        <v xml:space="preserve">  &lt;concept code='1708443' codeSystem='1.2.40.0.34.5.156' displayName='SALICYLSÄURE' level='1' type='L' concept_beschreibung='Medikation_AGES_Wirkstoffe _20170725' deutsch='' hinweise='' relationships=''/&gt;</v>
      </c>
    </row>
    <row r="885" spans="1:13" ht="12.75" customHeight="1" x14ac:dyDescent="0.2">
      <c r="A885" s="45" t="s">
        <v>18</v>
      </c>
      <c r="B885" s="45">
        <v>1708446</v>
      </c>
      <c r="C885" s="45" t="s">
        <v>1301</v>
      </c>
      <c r="D885" s="45" t="s">
        <v>3226</v>
      </c>
      <c r="E885" s="45"/>
      <c r="F885" s="45"/>
      <c r="G885" s="45" t="s">
        <v>589</v>
      </c>
      <c r="H885" s="45" t="s">
        <v>590</v>
      </c>
      <c r="I885" s="45"/>
      <c r="M885" s="19" t="str">
        <f t="shared" si="13"/>
        <v xml:space="preserve">  &lt;concept code='1708446' codeSystem='1.2.40.0.34.5.156' displayName='BELIMUMAB' level='1' type='L' concept_beschreibung='Medikation_AGES_Wirkstoffe _20170725' deutsch='' hinweise='' relationships=''/&gt;</v>
      </c>
    </row>
    <row r="886" spans="1:13" ht="12.75" customHeight="1" x14ac:dyDescent="0.2">
      <c r="A886" s="45" t="s">
        <v>18</v>
      </c>
      <c r="B886" s="45">
        <v>1708447</v>
      </c>
      <c r="C886" s="45" t="s">
        <v>1302</v>
      </c>
      <c r="D886" s="45" t="s">
        <v>3227</v>
      </c>
      <c r="E886" s="45"/>
      <c r="F886" s="45"/>
      <c r="G886" s="45" t="s">
        <v>589</v>
      </c>
      <c r="H886" s="45" t="s">
        <v>590</v>
      </c>
      <c r="I886" s="45"/>
      <c r="M886" s="19" t="str">
        <f t="shared" si="13"/>
        <v xml:space="preserve">  &lt;concept code='1708447' codeSystem='1.2.40.0.34.5.156' displayName='DISTRONTIUM RANELAT' level='1' type='L' concept_beschreibung='Medikation_AGES_Wirkstoffe _20170725' deutsch='' hinweise='' relationships=''/&gt;</v>
      </c>
    </row>
    <row r="887" spans="1:13" ht="12.75" customHeight="1" x14ac:dyDescent="0.2">
      <c r="A887" s="45" t="s">
        <v>18</v>
      </c>
      <c r="B887" s="45">
        <v>1708448</v>
      </c>
      <c r="C887" s="45" t="s">
        <v>1303</v>
      </c>
      <c r="D887" s="45" t="s">
        <v>3228</v>
      </c>
      <c r="E887" s="45"/>
      <c r="F887" s="45"/>
      <c r="G887" s="45" t="s">
        <v>589</v>
      </c>
      <c r="H887" s="45" t="s">
        <v>590</v>
      </c>
      <c r="I887" s="45"/>
      <c r="M887" s="19" t="str">
        <f t="shared" si="13"/>
        <v xml:space="preserve">  &lt;concept code='1708448' codeSystem='1.2.40.0.34.5.156' displayName='PERFLUTREN' level='1' type='L' concept_beschreibung='Medikation_AGES_Wirkstoffe _20170725' deutsch='' hinweise='' relationships=''/&gt;</v>
      </c>
    </row>
    <row r="888" spans="1:13" ht="12.75" customHeight="1" x14ac:dyDescent="0.2">
      <c r="A888" s="45" t="s">
        <v>18</v>
      </c>
      <c r="B888" s="45">
        <v>1708449</v>
      </c>
      <c r="C888" s="45" t="s">
        <v>1304</v>
      </c>
      <c r="D888" s="45" t="s">
        <v>3229</v>
      </c>
      <c r="E888" s="45"/>
      <c r="F888" s="45"/>
      <c r="G888" s="45" t="s">
        <v>589</v>
      </c>
      <c r="H888" s="45" t="s">
        <v>590</v>
      </c>
      <c r="I888" s="45"/>
      <c r="M888" s="19" t="str">
        <f t="shared" si="13"/>
        <v xml:space="preserve">  &lt;concept code='1708449' codeSystem='1.2.40.0.34.5.156' displayName='NATRIUMHYALURONAT' level='1' type='L' concept_beschreibung='Medikation_AGES_Wirkstoffe _20170725' deutsch='' hinweise='' relationships=''/&gt;</v>
      </c>
    </row>
    <row r="889" spans="1:13" ht="12.75" customHeight="1" x14ac:dyDescent="0.2">
      <c r="A889" s="45" t="s">
        <v>18</v>
      </c>
      <c r="B889" s="45">
        <v>1708450</v>
      </c>
      <c r="C889" s="45" t="s">
        <v>1305</v>
      </c>
      <c r="D889" s="45" t="s">
        <v>3230</v>
      </c>
      <c r="E889" s="45"/>
      <c r="F889" s="45"/>
      <c r="G889" s="45" t="s">
        <v>589</v>
      </c>
      <c r="H889" s="45" t="s">
        <v>590</v>
      </c>
      <c r="I889" s="45"/>
      <c r="M889" s="19" t="str">
        <f t="shared" si="13"/>
        <v xml:space="preserve">  &lt;concept code='1708450' codeSystem='1.2.40.0.34.5.156' displayName='AMLODIPIN BESILAT' level='1' type='L' concept_beschreibung='Medikation_AGES_Wirkstoffe _20170725' deutsch='' hinweise='' relationships=''/&gt;</v>
      </c>
    </row>
    <row r="890" spans="1:13" ht="12.75" customHeight="1" x14ac:dyDescent="0.2">
      <c r="A890" s="45" t="s">
        <v>18</v>
      </c>
      <c r="B890" s="45">
        <v>1708451</v>
      </c>
      <c r="C890" s="45" t="s">
        <v>1306</v>
      </c>
      <c r="D890" s="45" t="s">
        <v>3231</v>
      </c>
      <c r="E890" s="45"/>
      <c r="F890" s="45"/>
      <c r="G890" s="45" t="s">
        <v>589</v>
      </c>
      <c r="H890" s="45" t="s">
        <v>590</v>
      </c>
      <c r="I890" s="45"/>
      <c r="M890" s="19" t="str">
        <f t="shared" si="13"/>
        <v xml:space="preserve">  &lt;concept code='1708451' codeSystem='1.2.40.0.34.5.156' displayName='BETAMETHASON DINATRIUMPHOSPHAT' level='1' type='L' concept_beschreibung='Medikation_AGES_Wirkstoffe _20170725' deutsch='' hinweise='' relationships=''/&gt;</v>
      </c>
    </row>
    <row r="891" spans="1:13" ht="12.75" customHeight="1" x14ac:dyDescent="0.2">
      <c r="A891" s="45" t="s">
        <v>18</v>
      </c>
      <c r="B891" s="45">
        <v>1708452</v>
      </c>
      <c r="C891" s="45" t="s">
        <v>1307</v>
      </c>
      <c r="D891" s="45" t="s">
        <v>3232</v>
      </c>
      <c r="E891" s="45"/>
      <c r="F891" s="45"/>
      <c r="G891" s="45" t="s">
        <v>589</v>
      </c>
      <c r="H891" s="45" t="s">
        <v>590</v>
      </c>
      <c r="I891" s="45"/>
      <c r="M891" s="19" t="str">
        <f t="shared" si="13"/>
        <v xml:space="preserve">  &lt;concept code='1708452' codeSystem='1.2.40.0.34.5.156' displayName='DEFEROXAMIN MESILAT' level='1' type='L' concept_beschreibung='Medikation_AGES_Wirkstoffe _20170725' deutsch='' hinweise='' relationships=''/&gt;</v>
      </c>
    </row>
    <row r="892" spans="1:13" ht="12.75" customHeight="1" x14ac:dyDescent="0.2">
      <c r="A892" s="45" t="s">
        <v>18</v>
      </c>
      <c r="B892" s="45">
        <v>1708453</v>
      </c>
      <c r="C892" s="45" t="s">
        <v>1308</v>
      </c>
      <c r="D892" s="45" t="s">
        <v>3233</v>
      </c>
      <c r="E892" s="45"/>
      <c r="F892" s="45"/>
      <c r="G892" s="45" t="s">
        <v>589</v>
      </c>
      <c r="H892" s="45" t="s">
        <v>590</v>
      </c>
      <c r="I892" s="45"/>
      <c r="M892" s="19" t="str">
        <f t="shared" si="13"/>
        <v xml:space="preserve">  &lt;concept code='1708453' codeSystem='1.2.40.0.34.5.156' displayName='MEMANTIN HYDROCHLORID' level='1' type='L' concept_beschreibung='Medikation_AGES_Wirkstoffe _20170725' deutsch='' hinweise='' relationships=''/&gt;</v>
      </c>
    </row>
    <row r="893" spans="1:13" ht="12.75" customHeight="1" x14ac:dyDescent="0.2">
      <c r="A893" s="45" t="s">
        <v>18</v>
      </c>
      <c r="B893" s="45">
        <v>1708455</v>
      </c>
      <c r="C893" s="45" t="s">
        <v>1309</v>
      </c>
      <c r="D893" s="45" t="s">
        <v>3234</v>
      </c>
      <c r="E893" s="45"/>
      <c r="F893" s="45"/>
      <c r="G893" s="45" t="s">
        <v>589</v>
      </c>
      <c r="H893" s="45" t="s">
        <v>590</v>
      </c>
      <c r="I893" s="45"/>
      <c r="M893" s="19" t="str">
        <f t="shared" si="13"/>
        <v xml:space="preserve">  &lt;concept code='1708455' codeSystem='1.2.40.0.34.5.156' displayName='NATRIUMLACTAT' level='1' type='L' concept_beschreibung='Medikation_AGES_Wirkstoffe _20170725' deutsch='' hinweise='' relationships=''/&gt;</v>
      </c>
    </row>
    <row r="894" spans="1:13" ht="12.75" customHeight="1" x14ac:dyDescent="0.2">
      <c r="A894" s="45" t="s">
        <v>18</v>
      </c>
      <c r="B894" s="45">
        <v>1708457</v>
      </c>
      <c r="C894" s="45" t="s">
        <v>1310</v>
      </c>
      <c r="D894" s="45" t="s">
        <v>3235</v>
      </c>
      <c r="E894" s="45"/>
      <c r="F894" s="45"/>
      <c r="G894" s="45" t="s">
        <v>589</v>
      </c>
      <c r="H894" s="45" t="s">
        <v>590</v>
      </c>
      <c r="I894" s="45"/>
      <c r="M894" s="19" t="str">
        <f t="shared" si="13"/>
        <v xml:space="preserve">  &lt;concept code='1708457' codeSystem='1.2.40.0.34.5.156' displayName='MAGNESIUMHYDROXID' level='1' type='L' concept_beschreibung='Medikation_AGES_Wirkstoffe _20170725' deutsch='' hinweise='' relationships=''/&gt;</v>
      </c>
    </row>
    <row r="895" spans="1:13" ht="12.75" customHeight="1" x14ac:dyDescent="0.2">
      <c r="A895" s="45" t="s">
        <v>18</v>
      </c>
      <c r="B895" s="45">
        <v>1708458</v>
      </c>
      <c r="C895" s="45" t="s">
        <v>1311</v>
      </c>
      <c r="D895" s="45" t="s">
        <v>3236</v>
      </c>
      <c r="E895" s="45"/>
      <c r="F895" s="45"/>
      <c r="G895" s="45" t="s">
        <v>589</v>
      </c>
      <c r="H895" s="45" t="s">
        <v>590</v>
      </c>
      <c r="I895" s="45"/>
      <c r="M895" s="19" t="str">
        <f t="shared" si="13"/>
        <v xml:space="preserve">  &lt;concept code='1708458' codeSystem='1.2.40.0.34.5.156' displayName='BIPERIDEN' level='1' type='L' concept_beschreibung='Medikation_AGES_Wirkstoffe _20170725' deutsch='' hinweise='' relationships=''/&gt;</v>
      </c>
    </row>
    <row r="896" spans="1:13" ht="12.75" customHeight="1" x14ac:dyDescent="0.2">
      <c r="A896" s="45" t="s">
        <v>18</v>
      </c>
      <c r="B896" s="45">
        <v>1708459</v>
      </c>
      <c r="C896" s="45" t="s">
        <v>1312</v>
      </c>
      <c r="D896" s="45" t="s">
        <v>3237</v>
      </c>
      <c r="E896" s="45"/>
      <c r="F896" s="45"/>
      <c r="G896" s="45" t="s">
        <v>589</v>
      </c>
      <c r="H896" s="45" t="s">
        <v>590</v>
      </c>
      <c r="I896" s="45"/>
      <c r="M896" s="19" t="str">
        <f t="shared" si="13"/>
        <v xml:space="preserve">  &lt;concept code='1708459' codeSystem='1.2.40.0.34.5.156' displayName='CLENBUTEROL HYDROCHLORID' level='1' type='L' concept_beschreibung='Medikation_AGES_Wirkstoffe _20170725' deutsch='' hinweise='' relationships=''/&gt;</v>
      </c>
    </row>
    <row r="897" spans="1:13" ht="12.75" customHeight="1" x14ac:dyDescent="0.2">
      <c r="A897" s="45" t="s">
        <v>18</v>
      </c>
      <c r="B897" s="45">
        <v>1708460</v>
      </c>
      <c r="C897" s="45" t="s">
        <v>1313</v>
      </c>
      <c r="D897" s="45" t="s">
        <v>3238</v>
      </c>
      <c r="E897" s="45"/>
      <c r="F897" s="45"/>
      <c r="G897" s="45" t="s">
        <v>589</v>
      </c>
      <c r="H897" s="45" t="s">
        <v>590</v>
      </c>
      <c r="I897" s="45"/>
      <c r="M897" s="19" t="str">
        <f t="shared" si="13"/>
        <v xml:space="preserve">  &lt;concept code='1708460' codeSystem='1.2.40.0.34.5.156' displayName='MAGNESIUMCHLORID' level='1' type='L' concept_beschreibung='Medikation_AGES_Wirkstoffe _20170725' deutsch='' hinweise='' relationships=''/&gt;</v>
      </c>
    </row>
    <row r="898" spans="1:13" ht="12.75" customHeight="1" x14ac:dyDescent="0.2">
      <c r="A898" s="45" t="s">
        <v>18</v>
      </c>
      <c r="B898" s="45">
        <v>1708461</v>
      </c>
      <c r="C898" s="45" t="s">
        <v>1314</v>
      </c>
      <c r="D898" s="45" t="s">
        <v>3239</v>
      </c>
      <c r="E898" s="45"/>
      <c r="F898" s="45"/>
      <c r="G898" s="45" t="s">
        <v>589</v>
      </c>
      <c r="H898" s="45" t="s">
        <v>590</v>
      </c>
      <c r="I898" s="45"/>
      <c r="M898" s="19" t="str">
        <f t="shared" si="13"/>
        <v xml:space="preserve">  &lt;concept code='1708461' codeSystem='1.2.40.0.34.5.156' displayName='IBUPROFEN LYSIN' level='1' type='L' concept_beschreibung='Medikation_AGES_Wirkstoffe _20170725' deutsch='' hinweise='' relationships=''/&gt;</v>
      </c>
    </row>
    <row r="899" spans="1:13" ht="12.75" customHeight="1" x14ac:dyDescent="0.2">
      <c r="A899" s="45" t="s">
        <v>18</v>
      </c>
      <c r="B899" s="45">
        <v>1708462</v>
      </c>
      <c r="C899" s="45" t="s">
        <v>1315</v>
      </c>
      <c r="D899" s="45" t="s">
        <v>3240</v>
      </c>
      <c r="E899" s="45"/>
      <c r="F899" s="45"/>
      <c r="G899" s="45" t="s">
        <v>589</v>
      </c>
      <c r="H899" s="45" t="s">
        <v>590</v>
      </c>
      <c r="I899" s="45"/>
      <c r="M899" s="19" t="str">
        <f t="shared" si="13"/>
        <v xml:space="preserve">  &lt;concept code='1708462' codeSystem='1.2.40.0.34.5.156' displayName='NATRIUM AMOXICILLINAT' level='1' type='L' concept_beschreibung='Medikation_AGES_Wirkstoffe _20170725' deutsch='' hinweise='' relationships=''/&gt;</v>
      </c>
    </row>
    <row r="900" spans="1:13" ht="12.75" customHeight="1" x14ac:dyDescent="0.2">
      <c r="A900" s="45" t="s">
        <v>18</v>
      </c>
      <c r="B900" s="45">
        <v>1708463</v>
      </c>
      <c r="C900" s="45" t="s">
        <v>1316</v>
      </c>
      <c r="D900" s="45" t="s">
        <v>3241</v>
      </c>
      <c r="E900" s="45"/>
      <c r="F900" s="45"/>
      <c r="G900" s="45" t="s">
        <v>589</v>
      </c>
      <c r="H900" s="45" t="s">
        <v>590</v>
      </c>
      <c r="I900" s="45"/>
      <c r="M900" s="19" t="str">
        <f t="shared" si="13"/>
        <v xml:space="preserve">  &lt;concept code='1708463' codeSystem='1.2.40.0.34.5.156' displayName='MIANSERIN HYDROCHLORID' level='1' type='L' concept_beschreibung='Medikation_AGES_Wirkstoffe _20170725' deutsch='' hinweise='' relationships=''/&gt;</v>
      </c>
    </row>
    <row r="901" spans="1:13" ht="12.75" customHeight="1" x14ac:dyDescent="0.2">
      <c r="A901" s="45" t="s">
        <v>18</v>
      </c>
      <c r="B901" s="45">
        <v>1708468</v>
      </c>
      <c r="C901" s="45" t="s">
        <v>1317</v>
      </c>
      <c r="D901" s="45" t="s">
        <v>3242</v>
      </c>
      <c r="E901" s="45"/>
      <c r="F901" s="45"/>
      <c r="G901" s="45" t="s">
        <v>589</v>
      </c>
      <c r="H901" s="45" t="s">
        <v>590</v>
      </c>
      <c r="I901" s="45"/>
      <c r="M901" s="19" t="str">
        <f t="shared" si="13"/>
        <v xml:space="preserve">  &lt;concept code='1708468' codeSystem='1.2.40.0.34.5.156' displayName='MERCAPTOPURIN' level='1' type='L' concept_beschreibung='Medikation_AGES_Wirkstoffe _20170725' deutsch='' hinweise='' relationships=''/&gt;</v>
      </c>
    </row>
    <row r="902" spans="1:13" ht="12.75" customHeight="1" x14ac:dyDescent="0.2">
      <c r="A902" s="45" t="s">
        <v>18</v>
      </c>
      <c r="B902" s="45">
        <v>1708469</v>
      </c>
      <c r="C902" s="45" t="s">
        <v>1318</v>
      </c>
      <c r="D902" s="45" t="s">
        <v>3243</v>
      </c>
      <c r="E902" s="45"/>
      <c r="F902" s="45"/>
      <c r="G902" s="45" t="s">
        <v>589</v>
      </c>
      <c r="H902" s="45" t="s">
        <v>590</v>
      </c>
      <c r="I902" s="45"/>
      <c r="M902" s="19" t="str">
        <f t="shared" si="13"/>
        <v xml:space="preserve">  &lt;concept code='1708469' codeSystem='1.2.40.0.34.5.156' displayName='NATRIUMALGINAT' level='1' type='L' concept_beschreibung='Medikation_AGES_Wirkstoffe _20170725' deutsch='' hinweise='' relationships=''/&gt;</v>
      </c>
    </row>
    <row r="903" spans="1:13" ht="12.75" customHeight="1" x14ac:dyDescent="0.2">
      <c r="A903" s="45" t="s">
        <v>18</v>
      </c>
      <c r="B903" s="45">
        <v>1708470</v>
      </c>
      <c r="C903" s="45" t="s">
        <v>1319</v>
      </c>
      <c r="D903" s="45" t="s">
        <v>3244</v>
      </c>
      <c r="E903" s="45"/>
      <c r="F903" s="45"/>
      <c r="G903" s="45" t="s">
        <v>589</v>
      </c>
      <c r="H903" s="45" t="s">
        <v>590</v>
      </c>
      <c r="I903" s="45"/>
      <c r="M903" s="19" t="str">
        <f t="shared" si="13"/>
        <v xml:space="preserve">  &lt;concept code='1708470' codeSystem='1.2.40.0.34.5.156' displayName='METHYLPHENIDAT HYDROCHLORID' level='1' type='L' concept_beschreibung='Medikation_AGES_Wirkstoffe _20170725' deutsch='' hinweise='' relationships=''/&gt;</v>
      </c>
    </row>
    <row r="904" spans="1:13" ht="12.75" customHeight="1" x14ac:dyDescent="0.2">
      <c r="A904" s="45" t="s">
        <v>18</v>
      </c>
      <c r="B904" s="45">
        <v>1708471</v>
      </c>
      <c r="C904" s="45" t="s">
        <v>1320</v>
      </c>
      <c r="D904" s="45" t="s">
        <v>3245</v>
      </c>
      <c r="E904" s="45"/>
      <c r="F904" s="45"/>
      <c r="G904" s="45" t="s">
        <v>589</v>
      </c>
      <c r="H904" s="45" t="s">
        <v>590</v>
      </c>
      <c r="I904" s="45"/>
      <c r="M904" s="19" t="str">
        <f t="shared" si="13"/>
        <v xml:space="preserve">  &lt;concept code='1708471' codeSystem='1.2.40.0.34.5.156' displayName='MEPIVACAIN HYDROCHLORID' level='1' type='L' concept_beschreibung='Medikation_AGES_Wirkstoffe _20170725' deutsch='' hinweise='' relationships=''/&gt;</v>
      </c>
    </row>
    <row r="905" spans="1:13" ht="12.75" customHeight="1" x14ac:dyDescent="0.2">
      <c r="A905" s="45" t="s">
        <v>18</v>
      </c>
      <c r="B905" s="45">
        <v>1708472</v>
      </c>
      <c r="C905" s="45" t="s">
        <v>1321</v>
      </c>
      <c r="D905" s="45" t="s">
        <v>3246</v>
      </c>
      <c r="E905" s="45"/>
      <c r="F905" s="45"/>
      <c r="G905" s="45" t="s">
        <v>589</v>
      </c>
      <c r="H905" s="45" t="s">
        <v>590</v>
      </c>
      <c r="I905" s="45"/>
      <c r="M905" s="19" t="str">
        <f t="shared" si="13"/>
        <v xml:space="preserve">  &lt;concept code='1708472' codeSystem='1.2.40.0.34.5.156' displayName='ERTAPENEM NATRIUM' level='1' type='L' concept_beschreibung='Medikation_AGES_Wirkstoffe _20170725' deutsch='' hinweise='' relationships=''/&gt;</v>
      </c>
    </row>
    <row r="906" spans="1:13" ht="12.75" customHeight="1" x14ac:dyDescent="0.2">
      <c r="A906" s="45" t="s">
        <v>18</v>
      </c>
      <c r="B906" s="45">
        <v>1708475</v>
      </c>
      <c r="C906" s="45" t="s">
        <v>1322</v>
      </c>
      <c r="D906" s="45" t="s">
        <v>3247</v>
      </c>
      <c r="E906" s="45"/>
      <c r="F906" s="45"/>
      <c r="G906" s="45" t="s">
        <v>589</v>
      </c>
      <c r="H906" s="45" t="s">
        <v>590</v>
      </c>
      <c r="I906" s="45"/>
      <c r="M906" s="19" t="str">
        <f t="shared" si="13"/>
        <v xml:space="preserve">  &lt;concept code='1708475' codeSystem='1.2.40.0.34.5.156' displayName='HEPARIN NATRIUM' level='1' type='L' concept_beschreibung='Medikation_AGES_Wirkstoffe _20170725' deutsch='' hinweise='' relationships=''/&gt;</v>
      </c>
    </row>
    <row r="907" spans="1:13" ht="12.75" customHeight="1" x14ac:dyDescent="0.2">
      <c r="A907" s="45" t="s">
        <v>18</v>
      </c>
      <c r="B907" s="45">
        <v>1708476</v>
      </c>
      <c r="C907" s="45" t="s">
        <v>1323</v>
      </c>
      <c r="D907" s="45" t="s">
        <v>3248</v>
      </c>
      <c r="E907" s="45"/>
      <c r="F907" s="45"/>
      <c r="G907" s="45" t="s">
        <v>589</v>
      </c>
      <c r="H907" s="45" t="s">
        <v>590</v>
      </c>
      <c r="I907" s="45"/>
      <c r="M907" s="19" t="str">
        <f t="shared" si="13"/>
        <v xml:space="preserve">  &lt;concept code='1708476' codeSystem='1.2.40.0.34.5.156' displayName='GLICLAZID' level='1' type='L' concept_beschreibung='Medikation_AGES_Wirkstoffe _20170725' deutsch='' hinweise='' relationships=''/&gt;</v>
      </c>
    </row>
    <row r="908" spans="1:13" ht="12.75" customHeight="1" x14ac:dyDescent="0.2">
      <c r="A908" s="45" t="s">
        <v>18</v>
      </c>
      <c r="B908" s="45">
        <v>1708477</v>
      </c>
      <c r="C908" s="45" t="s">
        <v>1324</v>
      </c>
      <c r="D908" s="45" t="s">
        <v>3249</v>
      </c>
      <c r="E908" s="45"/>
      <c r="F908" s="45"/>
      <c r="G908" s="45" t="s">
        <v>589</v>
      </c>
      <c r="H908" s="45" t="s">
        <v>590</v>
      </c>
      <c r="I908" s="45"/>
      <c r="M908" s="19" t="str">
        <f t="shared" si="13"/>
        <v xml:space="preserve">  &lt;concept code='1708477' codeSystem='1.2.40.0.34.5.156' displayName='ENOXAPARIN NATRIUM' level='1' type='L' concept_beschreibung='Medikation_AGES_Wirkstoffe _20170725' deutsch='' hinweise='' relationships=''/&gt;</v>
      </c>
    </row>
    <row r="909" spans="1:13" ht="12.75" customHeight="1" x14ac:dyDescent="0.2">
      <c r="A909" s="45" t="s">
        <v>18</v>
      </c>
      <c r="B909" s="45">
        <v>1708478</v>
      </c>
      <c r="C909" s="45" t="s">
        <v>1325</v>
      </c>
      <c r="D909" s="45" t="s">
        <v>3250</v>
      </c>
      <c r="E909" s="45"/>
      <c r="F909" s="45"/>
      <c r="G909" s="45" t="s">
        <v>589</v>
      </c>
      <c r="H909" s="45" t="s">
        <v>590</v>
      </c>
      <c r="I909" s="45"/>
      <c r="M909" s="19" t="str">
        <f t="shared" si="13"/>
        <v xml:space="preserve">  &lt;concept code='1708478' codeSystem='1.2.40.0.34.5.156' displayName='FLUOCINOLON ACETONID' level='1' type='L' concept_beschreibung='Medikation_AGES_Wirkstoffe _20170725' deutsch='' hinweise='' relationships=''/&gt;</v>
      </c>
    </row>
    <row r="910" spans="1:13" ht="12.75" customHeight="1" x14ac:dyDescent="0.2">
      <c r="A910" s="45" t="s">
        <v>18</v>
      </c>
      <c r="B910" s="45">
        <v>1708479</v>
      </c>
      <c r="C910" s="45" t="s">
        <v>1326</v>
      </c>
      <c r="D910" s="45" t="s">
        <v>3251</v>
      </c>
      <c r="E910" s="45"/>
      <c r="F910" s="45"/>
      <c r="G910" s="45" t="s">
        <v>589</v>
      </c>
      <c r="H910" s="45" t="s">
        <v>590</v>
      </c>
      <c r="I910" s="45"/>
      <c r="M910" s="19" t="str">
        <f t="shared" si="13"/>
        <v xml:space="preserve">  &lt;concept code='1708479' codeSystem='1.2.40.0.34.5.156' displayName='LOPERAMID HYDROCHLORID' level='1' type='L' concept_beschreibung='Medikation_AGES_Wirkstoffe _20170725' deutsch='' hinweise='' relationships=''/&gt;</v>
      </c>
    </row>
    <row r="911" spans="1:13" ht="12.75" customHeight="1" x14ac:dyDescent="0.2">
      <c r="A911" s="45" t="s">
        <v>18</v>
      </c>
      <c r="B911" s="45">
        <v>1708481</v>
      </c>
      <c r="C911" s="45" t="s">
        <v>1327</v>
      </c>
      <c r="D911" s="45" t="s">
        <v>3252</v>
      </c>
      <c r="E911" s="45"/>
      <c r="F911" s="45"/>
      <c r="G911" s="45" t="s">
        <v>589</v>
      </c>
      <c r="H911" s="45" t="s">
        <v>590</v>
      </c>
      <c r="I911" s="45"/>
      <c r="M911" s="19" t="str">
        <f t="shared" si="13"/>
        <v xml:space="preserve">  &lt;concept code='1708481' codeSystem='1.2.40.0.34.5.156' displayName='PREDNISOLON ACETAT' level='1' type='L' concept_beschreibung='Medikation_AGES_Wirkstoffe _20170725' deutsch='' hinweise='' relationships=''/&gt;</v>
      </c>
    </row>
    <row r="912" spans="1:13" ht="12.75" customHeight="1" x14ac:dyDescent="0.2">
      <c r="A912" s="45" t="s">
        <v>18</v>
      </c>
      <c r="B912" s="45">
        <v>1708482</v>
      </c>
      <c r="C912" s="45" t="s">
        <v>1328</v>
      </c>
      <c r="D912" s="45" t="s">
        <v>145</v>
      </c>
      <c r="E912" s="45"/>
      <c r="F912" s="45"/>
      <c r="G912" s="45" t="s">
        <v>589</v>
      </c>
      <c r="H912" s="45" t="s">
        <v>590</v>
      </c>
      <c r="I912" s="45"/>
      <c r="M912" s="19" t="str">
        <f t="shared" ref="M912:M975" si="14">CONCATENATE("  &lt;concept code='",B912,"' codeSystem='",$H912,"' displayName='",C912,"' level='",LEFT(A912,SEARCH("-",A912)-1),"' type='",TRIM(RIGHT(A912,LEN(A912)-SEARCH("-",A912))),"' concept_beschreibung='",G912,"' deutsch='",E912,"' hinweise='",F912,"' relationships='",I912,"'/&gt;")</f>
        <v xml:space="preserve">  &lt;concept code='1708482' codeSystem='1.2.40.0.34.5.156' displayName='DIMETICON' level='1' type='L' concept_beschreibung='Medikation_AGES_Wirkstoffe _20170725' deutsch='' hinweise='' relationships=''/&gt;</v>
      </c>
    </row>
    <row r="913" spans="1:13" ht="12.75" customHeight="1" x14ac:dyDescent="0.2">
      <c r="A913" s="45" t="s">
        <v>18</v>
      </c>
      <c r="B913" s="45">
        <v>1708484</v>
      </c>
      <c r="C913" s="45" t="s">
        <v>1329</v>
      </c>
      <c r="D913" s="45" t="s">
        <v>3253</v>
      </c>
      <c r="E913" s="45"/>
      <c r="F913" s="45"/>
      <c r="G913" s="45" t="s">
        <v>589</v>
      </c>
      <c r="H913" s="45" t="s">
        <v>590</v>
      </c>
      <c r="I913" s="45"/>
      <c r="M913" s="19" t="str">
        <f t="shared" si="14"/>
        <v xml:space="preserve">  &lt;concept code='1708484' codeSystem='1.2.40.0.34.5.156' displayName='PHENYLEPHRINHYDROCHLORID' level='1' type='L' concept_beschreibung='Medikation_AGES_Wirkstoffe _20170725' deutsch='' hinweise='' relationships=''/&gt;</v>
      </c>
    </row>
    <row r="914" spans="1:13" ht="12.75" customHeight="1" x14ac:dyDescent="0.2">
      <c r="A914" s="45" t="s">
        <v>18</v>
      </c>
      <c r="B914" s="45">
        <v>1708486</v>
      </c>
      <c r="C914" s="45" t="s">
        <v>1330</v>
      </c>
      <c r="D914" s="45" t="s">
        <v>3254</v>
      </c>
      <c r="E914" s="45"/>
      <c r="F914" s="45"/>
      <c r="G914" s="45" t="s">
        <v>589</v>
      </c>
      <c r="H914" s="45" t="s">
        <v>590</v>
      </c>
      <c r="I914" s="45"/>
      <c r="M914" s="19" t="str">
        <f t="shared" si="14"/>
        <v xml:space="preserve">  &lt;concept code='1708486' codeSystem='1.2.40.0.34.5.156' displayName='CILASTATIN NATRIUM' level='1' type='L' concept_beschreibung='Medikation_AGES_Wirkstoffe _20170725' deutsch='' hinweise='' relationships=''/&gt;</v>
      </c>
    </row>
    <row r="915" spans="1:13" ht="12.75" customHeight="1" x14ac:dyDescent="0.2">
      <c r="A915" s="45" t="s">
        <v>18</v>
      </c>
      <c r="B915" s="45">
        <v>1708487</v>
      </c>
      <c r="C915" s="45" t="s">
        <v>1331</v>
      </c>
      <c r="D915" s="45" t="s">
        <v>3255</v>
      </c>
      <c r="E915" s="45"/>
      <c r="F915" s="45"/>
      <c r="G915" s="45" t="s">
        <v>589</v>
      </c>
      <c r="H915" s="45" t="s">
        <v>590</v>
      </c>
      <c r="I915" s="45"/>
      <c r="M915" s="19" t="str">
        <f t="shared" si="14"/>
        <v xml:space="preserve">  &lt;concept code='1708487' codeSystem='1.2.40.0.34.5.156' displayName='OMEPRAZOL NATRIUM' level='1' type='L' concept_beschreibung='Medikation_AGES_Wirkstoffe _20170725' deutsch='' hinweise='' relationships=''/&gt;</v>
      </c>
    </row>
    <row r="916" spans="1:13" ht="12.75" customHeight="1" x14ac:dyDescent="0.2">
      <c r="A916" s="45" t="s">
        <v>18</v>
      </c>
      <c r="B916" s="45">
        <v>1708488</v>
      </c>
      <c r="C916" s="45" t="s">
        <v>1332</v>
      </c>
      <c r="D916" s="45" t="s">
        <v>3256</v>
      </c>
      <c r="E916" s="45"/>
      <c r="F916" s="45"/>
      <c r="G916" s="45" t="s">
        <v>589</v>
      </c>
      <c r="H916" s="45" t="s">
        <v>590</v>
      </c>
      <c r="I916" s="45"/>
      <c r="M916" s="19" t="str">
        <f t="shared" si="14"/>
        <v xml:space="preserve">  &lt;concept code='1708488' codeSystem='1.2.40.0.34.5.156' displayName='ISOCONAZOL NITRAT' level='1' type='L' concept_beschreibung='Medikation_AGES_Wirkstoffe _20170725' deutsch='' hinweise='' relationships=''/&gt;</v>
      </c>
    </row>
    <row r="917" spans="1:13" ht="12.75" customHeight="1" x14ac:dyDescent="0.2">
      <c r="A917" s="45" t="s">
        <v>18</v>
      </c>
      <c r="B917" s="45">
        <v>1708489</v>
      </c>
      <c r="C917" s="45" t="s">
        <v>1333</v>
      </c>
      <c r="D917" s="45" t="s">
        <v>3257</v>
      </c>
      <c r="E917" s="45"/>
      <c r="F917" s="45"/>
      <c r="G917" s="45" t="s">
        <v>589</v>
      </c>
      <c r="H917" s="45" t="s">
        <v>590</v>
      </c>
      <c r="I917" s="45"/>
      <c r="M917" s="19" t="str">
        <f t="shared" si="14"/>
        <v xml:space="preserve">  &lt;concept code='1708489' codeSystem='1.2.40.0.34.5.156' displayName='TAMOXIFENCITRAT' level='1' type='L' concept_beschreibung='Medikation_AGES_Wirkstoffe _20170725' deutsch='' hinweise='' relationships=''/&gt;</v>
      </c>
    </row>
    <row r="918" spans="1:13" ht="12.75" customHeight="1" x14ac:dyDescent="0.2">
      <c r="A918" s="45" t="s">
        <v>18</v>
      </c>
      <c r="B918" s="45">
        <v>1708490</v>
      </c>
      <c r="C918" s="45" t="s">
        <v>1334</v>
      </c>
      <c r="D918" s="45" t="s">
        <v>3258</v>
      </c>
      <c r="E918" s="45"/>
      <c r="F918" s="45"/>
      <c r="G918" s="45" t="s">
        <v>589</v>
      </c>
      <c r="H918" s="45" t="s">
        <v>590</v>
      </c>
      <c r="I918" s="45"/>
      <c r="M918" s="19" t="str">
        <f t="shared" si="14"/>
        <v xml:space="preserve">  &lt;concept code='1708490' codeSystem='1.2.40.0.34.5.156' displayName='NATRIUMHYDROXID' level='1' type='L' concept_beschreibung='Medikation_AGES_Wirkstoffe _20170725' deutsch='' hinweise='' relationships=''/&gt;</v>
      </c>
    </row>
    <row r="919" spans="1:13" ht="12.75" customHeight="1" x14ac:dyDescent="0.2">
      <c r="A919" s="45" t="s">
        <v>18</v>
      </c>
      <c r="B919" s="45">
        <v>1708492</v>
      </c>
      <c r="C919" s="45" t="s">
        <v>1335</v>
      </c>
      <c r="D919" s="45" t="s">
        <v>3259</v>
      </c>
      <c r="E919" s="45"/>
      <c r="F919" s="45"/>
      <c r="G919" s="45" t="s">
        <v>589</v>
      </c>
      <c r="H919" s="45" t="s">
        <v>590</v>
      </c>
      <c r="I919" s="45"/>
      <c r="M919" s="19" t="str">
        <f t="shared" si="14"/>
        <v xml:space="preserve">  &lt;concept code='1708492' codeSystem='1.2.40.0.34.5.156' displayName='CARMUSTIN' level='1' type='L' concept_beschreibung='Medikation_AGES_Wirkstoffe _20170725' deutsch='' hinweise='' relationships=''/&gt;</v>
      </c>
    </row>
    <row r="920" spans="1:13" ht="12.75" customHeight="1" x14ac:dyDescent="0.2">
      <c r="A920" s="45" t="s">
        <v>18</v>
      </c>
      <c r="B920" s="45">
        <v>1708493</v>
      </c>
      <c r="C920" s="45" t="s">
        <v>1336</v>
      </c>
      <c r="D920" s="45" t="s">
        <v>3260</v>
      </c>
      <c r="E920" s="45"/>
      <c r="F920" s="45"/>
      <c r="G920" s="45" t="s">
        <v>589</v>
      </c>
      <c r="H920" s="45" t="s">
        <v>590</v>
      </c>
      <c r="I920" s="45"/>
      <c r="M920" s="19" t="str">
        <f t="shared" si="14"/>
        <v xml:space="preserve">  &lt;concept code='1708493' codeSystem='1.2.40.0.34.5.156' displayName='MECETRONIUM ETILSULFAT' level='1' type='L' concept_beschreibung='Medikation_AGES_Wirkstoffe _20170725' deutsch='' hinweise='' relationships=''/&gt;</v>
      </c>
    </row>
    <row r="921" spans="1:13" ht="12.75" customHeight="1" x14ac:dyDescent="0.2">
      <c r="A921" s="45" t="s">
        <v>18</v>
      </c>
      <c r="B921" s="45">
        <v>1708494</v>
      </c>
      <c r="C921" s="45" t="s">
        <v>1337</v>
      </c>
      <c r="D921" s="45" t="s">
        <v>3261</v>
      </c>
      <c r="E921" s="45"/>
      <c r="F921" s="45"/>
      <c r="G921" s="45" t="s">
        <v>589</v>
      </c>
      <c r="H921" s="45" t="s">
        <v>590</v>
      </c>
      <c r="I921" s="45"/>
      <c r="M921" s="19" t="str">
        <f t="shared" si="14"/>
        <v xml:space="preserve">  &lt;concept code='1708494' codeSystem='1.2.40.0.34.5.156' displayName='CHLORPHENAMIN HYDROGENMALEAT' level='1' type='L' concept_beschreibung='Medikation_AGES_Wirkstoffe _20170725' deutsch='' hinweise='' relationships=''/&gt;</v>
      </c>
    </row>
    <row r="922" spans="1:13" ht="12.75" customHeight="1" x14ac:dyDescent="0.2">
      <c r="A922" s="45" t="s">
        <v>18</v>
      </c>
      <c r="B922" s="45">
        <v>1708497</v>
      </c>
      <c r="C922" s="45" t="s">
        <v>1338</v>
      </c>
      <c r="D922" s="45" t="s">
        <v>3262</v>
      </c>
      <c r="E922" s="45"/>
      <c r="F922" s="45"/>
      <c r="G922" s="45" t="s">
        <v>589</v>
      </c>
      <c r="H922" s="45" t="s">
        <v>590</v>
      </c>
      <c r="I922" s="45"/>
      <c r="M922" s="19" t="str">
        <f t="shared" si="14"/>
        <v xml:space="preserve">  &lt;concept code='1708497' codeSystem='1.2.40.0.34.5.156' displayName='NITRENDIPIN' level='1' type='L' concept_beschreibung='Medikation_AGES_Wirkstoffe _20170725' deutsch='' hinweise='' relationships=''/&gt;</v>
      </c>
    </row>
    <row r="923" spans="1:13" ht="12.75" customHeight="1" x14ac:dyDescent="0.2">
      <c r="A923" s="45" t="s">
        <v>18</v>
      </c>
      <c r="B923" s="45">
        <v>1708500</v>
      </c>
      <c r="C923" s="45" t="s">
        <v>1339</v>
      </c>
      <c r="D923" s="45" t="s">
        <v>3263</v>
      </c>
      <c r="E923" s="45"/>
      <c r="F923" s="45"/>
      <c r="G923" s="45" t="s">
        <v>589</v>
      </c>
      <c r="H923" s="45" t="s">
        <v>590</v>
      </c>
      <c r="I923" s="45"/>
      <c r="M923" s="19" t="str">
        <f t="shared" si="14"/>
        <v xml:space="preserve">  &lt;concept code='1708500' codeSystem='1.2.40.0.34.5.156' displayName='ERGOCALCIFEROL' level='1' type='L' concept_beschreibung='Medikation_AGES_Wirkstoffe _20170725' deutsch='' hinweise='' relationships=''/&gt;</v>
      </c>
    </row>
    <row r="924" spans="1:13" ht="12.75" customHeight="1" x14ac:dyDescent="0.2">
      <c r="A924" s="45" t="s">
        <v>18</v>
      </c>
      <c r="B924" s="45">
        <v>1708501</v>
      </c>
      <c r="C924" s="45" t="s">
        <v>1340</v>
      </c>
      <c r="D924" s="45" t="s">
        <v>3264</v>
      </c>
      <c r="E924" s="45"/>
      <c r="F924" s="45"/>
      <c r="G924" s="45" t="s">
        <v>589</v>
      </c>
      <c r="H924" s="45" t="s">
        <v>590</v>
      </c>
      <c r="I924" s="45"/>
      <c r="M924" s="19" t="str">
        <f t="shared" si="14"/>
        <v xml:space="preserve">  &lt;concept code='1708501' codeSystem='1.2.40.0.34.5.156' displayName='ZINKCHLORID' level='1' type='L' concept_beschreibung='Medikation_AGES_Wirkstoffe _20170725' deutsch='' hinweise='' relationships=''/&gt;</v>
      </c>
    </row>
    <row r="925" spans="1:13" ht="12.75" customHeight="1" x14ac:dyDescent="0.2">
      <c r="A925" s="45" t="s">
        <v>18</v>
      </c>
      <c r="B925" s="45">
        <v>1708502</v>
      </c>
      <c r="C925" s="45" t="s">
        <v>1341</v>
      </c>
      <c r="D925" s="45" t="s">
        <v>3265</v>
      </c>
      <c r="E925" s="45"/>
      <c r="F925" s="45"/>
      <c r="G925" s="45" t="s">
        <v>589</v>
      </c>
      <c r="H925" s="45" t="s">
        <v>590</v>
      </c>
      <c r="I925" s="45"/>
      <c r="M925" s="19" t="str">
        <f t="shared" si="14"/>
        <v xml:space="preserve">  &lt;concept code='1708502' codeSystem='1.2.40.0.34.5.156' displayName='MELATONIN' level='1' type='L' concept_beschreibung='Medikation_AGES_Wirkstoffe _20170725' deutsch='' hinweise='' relationships=''/&gt;</v>
      </c>
    </row>
    <row r="926" spans="1:13" ht="12.75" customHeight="1" x14ac:dyDescent="0.2">
      <c r="A926" s="45" t="s">
        <v>18</v>
      </c>
      <c r="B926" s="45">
        <v>1708506</v>
      </c>
      <c r="C926" s="45" t="s">
        <v>1342</v>
      </c>
      <c r="D926" s="45" t="s">
        <v>3266</v>
      </c>
      <c r="E926" s="45"/>
      <c r="F926" s="45"/>
      <c r="G926" s="45" t="s">
        <v>589</v>
      </c>
      <c r="H926" s="45" t="s">
        <v>590</v>
      </c>
      <c r="I926" s="45"/>
      <c r="M926" s="19" t="str">
        <f t="shared" si="14"/>
        <v xml:space="preserve">  &lt;concept code='1708506' codeSystem='1.2.40.0.34.5.156' displayName='INSULIN LISPRO' level='1' type='L' concept_beschreibung='Medikation_AGES_Wirkstoffe _20170725' deutsch='' hinweise='' relationships=''/&gt;</v>
      </c>
    </row>
    <row r="927" spans="1:13" ht="12.75" customHeight="1" x14ac:dyDescent="0.2">
      <c r="A927" s="45" t="s">
        <v>18</v>
      </c>
      <c r="B927" s="45">
        <v>1708507</v>
      </c>
      <c r="C927" s="45" t="s">
        <v>1343</v>
      </c>
      <c r="D927" s="45" t="s">
        <v>3267</v>
      </c>
      <c r="E927" s="45"/>
      <c r="F927" s="45"/>
      <c r="G927" s="45" t="s">
        <v>589</v>
      </c>
      <c r="H927" s="45" t="s">
        <v>590</v>
      </c>
      <c r="I927" s="45"/>
      <c r="M927" s="19" t="str">
        <f t="shared" si="14"/>
        <v xml:space="preserve">  &lt;concept code='1708507' codeSystem='1.2.40.0.34.5.156' displayName='METHOTREXAT' level='1' type='L' concept_beschreibung='Medikation_AGES_Wirkstoffe _20170725' deutsch='' hinweise='' relationships=''/&gt;</v>
      </c>
    </row>
    <row r="928" spans="1:13" ht="12.75" customHeight="1" x14ac:dyDescent="0.2">
      <c r="A928" s="45" t="s">
        <v>18</v>
      </c>
      <c r="B928" s="45">
        <v>1708508</v>
      </c>
      <c r="C928" s="45" t="s">
        <v>1344</v>
      </c>
      <c r="D928" s="45" t="s">
        <v>3268</v>
      </c>
      <c r="E928" s="45"/>
      <c r="F928" s="45"/>
      <c r="G928" s="45" t="s">
        <v>589</v>
      </c>
      <c r="H928" s="45" t="s">
        <v>590</v>
      </c>
      <c r="I928" s="45"/>
      <c r="M928" s="19" t="str">
        <f t="shared" si="14"/>
        <v xml:space="preserve">  &lt;concept code='1708508' codeSystem='1.2.40.0.34.5.156' displayName='PALIVIZUMAB' level='1' type='L' concept_beschreibung='Medikation_AGES_Wirkstoffe _20170725' deutsch='' hinweise='' relationships=''/&gt;</v>
      </c>
    </row>
    <row r="929" spans="1:13" ht="12.75" customHeight="1" x14ac:dyDescent="0.2">
      <c r="A929" s="45" t="s">
        <v>18</v>
      </c>
      <c r="B929" s="45">
        <v>1708509</v>
      </c>
      <c r="C929" s="45" t="s">
        <v>1345</v>
      </c>
      <c r="D929" s="45" t="s">
        <v>3269</v>
      </c>
      <c r="E929" s="45"/>
      <c r="F929" s="45"/>
      <c r="G929" s="45" t="s">
        <v>589</v>
      </c>
      <c r="H929" s="45" t="s">
        <v>590</v>
      </c>
      <c r="I929" s="45"/>
      <c r="M929" s="19" t="str">
        <f t="shared" si="14"/>
        <v xml:space="preserve">  &lt;concept code='1708509' codeSystem='1.2.40.0.34.5.156' displayName='CALCIUMSULFAT' level='1' type='L' concept_beschreibung='Medikation_AGES_Wirkstoffe _20170725' deutsch='' hinweise='' relationships=''/&gt;</v>
      </c>
    </row>
    <row r="930" spans="1:13" ht="12.75" customHeight="1" x14ac:dyDescent="0.2">
      <c r="A930" s="45" t="s">
        <v>18</v>
      </c>
      <c r="B930" s="45">
        <v>1708512</v>
      </c>
      <c r="C930" s="45" t="s">
        <v>1346</v>
      </c>
      <c r="D930" s="45" t="s">
        <v>3270</v>
      </c>
      <c r="E930" s="45"/>
      <c r="F930" s="45"/>
      <c r="G930" s="45" t="s">
        <v>589</v>
      </c>
      <c r="H930" s="45" t="s">
        <v>590</v>
      </c>
      <c r="I930" s="45"/>
      <c r="M930" s="19" t="str">
        <f t="shared" si="14"/>
        <v xml:space="preserve">  &lt;concept code='1708512' codeSystem='1.2.40.0.34.5.156' displayName='MITOXANTRON DIHYDROCHLORID' level='1' type='L' concept_beschreibung='Medikation_AGES_Wirkstoffe _20170725' deutsch='' hinweise='' relationships=''/&gt;</v>
      </c>
    </row>
    <row r="931" spans="1:13" ht="12.75" customHeight="1" x14ac:dyDescent="0.2">
      <c r="A931" s="45" t="s">
        <v>18</v>
      </c>
      <c r="B931" s="45">
        <v>1708513</v>
      </c>
      <c r="C931" s="45" t="s">
        <v>1347</v>
      </c>
      <c r="D931" s="45" t="s">
        <v>3271</v>
      </c>
      <c r="E931" s="45"/>
      <c r="F931" s="45"/>
      <c r="G931" s="45" t="s">
        <v>589</v>
      </c>
      <c r="H931" s="45" t="s">
        <v>590</v>
      </c>
      <c r="I931" s="45"/>
      <c r="M931" s="19" t="str">
        <f t="shared" si="14"/>
        <v xml:space="preserve">  &lt;concept code='1708513' codeSystem='1.2.40.0.34.5.156' displayName='RIZATRIPTAN BENZOAT' level='1' type='L' concept_beschreibung='Medikation_AGES_Wirkstoffe _20170725' deutsch='' hinweise='' relationships=''/&gt;</v>
      </c>
    </row>
    <row r="932" spans="1:13" ht="12.75" customHeight="1" x14ac:dyDescent="0.2">
      <c r="A932" s="45" t="s">
        <v>18</v>
      </c>
      <c r="B932" s="45">
        <v>1708514</v>
      </c>
      <c r="C932" s="45" t="s">
        <v>1348</v>
      </c>
      <c r="D932" s="45" t="s">
        <v>3272</v>
      </c>
      <c r="E932" s="45"/>
      <c r="F932" s="45"/>
      <c r="G932" s="45" t="s">
        <v>589</v>
      </c>
      <c r="H932" s="45" t="s">
        <v>590</v>
      </c>
      <c r="I932" s="45"/>
      <c r="M932" s="19" t="str">
        <f t="shared" si="14"/>
        <v xml:space="preserve">  &lt;concept code='1708514' codeSystem='1.2.40.0.34.5.156' displayName='OXYMETAZOLIN HYDROCHLORID' level='1' type='L' concept_beschreibung='Medikation_AGES_Wirkstoffe _20170725' deutsch='' hinweise='' relationships=''/&gt;</v>
      </c>
    </row>
    <row r="933" spans="1:13" ht="12.75" customHeight="1" x14ac:dyDescent="0.2">
      <c r="A933" s="45" t="s">
        <v>18</v>
      </c>
      <c r="B933" s="45">
        <v>1708515</v>
      </c>
      <c r="C933" s="45" t="s">
        <v>1349</v>
      </c>
      <c r="D933" s="45" t="s">
        <v>3273</v>
      </c>
      <c r="E933" s="45"/>
      <c r="F933" s="45"/>
      <c r="G933" s="45" t="s">
        <v>589</v>
      </c>
      <c r="H933" s="45" t="s">
        <v>590</v>
      </c>
      <c r="I933" s="45"/>
      <c r="M933" s="19" t="str">
        <f t="shared" si="14"/>
        <v xml:space="preserve">  &lt;concept code='1708515' codeSystem='1.2.40.0.34.5.156' displayName='PARACETAMOL' level='1' type='L' concept_beschreibung='Medikation_AGES_Wirkstoffe _20170725' deutsch='' hinweise='' relationships=''/&gt;</v>
      </c>
    </row>
    <row r="934" spans="1:13" ht="12.75" customHeight="1" x14ac:dyDescent="0.2">
      <c r="A934" s="45" t="s">
        <v>18</v>
      </c>
      <c r="B934" s="45">
        <v>1708516</v>
      </c>
      <c r="C934" s="45" t="s">
        <v>1350</v>
      </c>
      <c r="D934" s="45" t="s">
        <v>3274</v>
      </c>
      <c r="E934" s="45"/>
      <c r="F934" s="45"/>
      <c r="G934" s="45" t="s">
        <v>589</v>
      </c>
      <c r="H934" s="45" t="s">
        <v>590</v>
      </c>
      <c r="I934" s="45"/>
      <c r="M934" s="19" t="str">
        <f t="shared" si="14"/>
        <v xml:space="preserve">  &lt;concept code='1708516' codeSystem='1.2.40.0.34.5.156' displayName='PHENOXYMETHYLPENICILLIN-KALIUM' level='1' type='L' concept_beschreibung='Medikation_AGES_Wirkstoffe _20170725' deutsch='' hinweise='' relationships=''/&gt;</v>
      </c>
    </row>
    <row r="935" spans="1:13" ht="12.75" customHeight="1" x14ac:dyDescent="0.2">
      <c r="A935" s="45" t="s">
        <v>18</v>
      </c>
      <c r="B935" s="45">
        <v>1708517</v>
      </c>
      <c r="C935" s="45" t="s">
        <v>1351</v>
      </c>
      <c r="D935" s="45" t="s">
        <v>3275</v>
      </c>
      <c r="E935" s="45"/>
      <c r="F935" s="45"/>
      <c r="G935" s="45" t="s">
        <v>589</v>
      </c>
      <c r="H935" s="45" t="s">
        <v>590</v>
      </c>
      <c r="I935" s="45"/>
      <c r="M935" s="19" t="str">
        <f t="shared" si="14"/>
        <v xml:space="preserve">  &lt;concept code='1708517' codeSystem='1.2.40.0.34.5.156' displayName='CYCLOPHOSPHAMID' level='1' type='L' concept_beschreibung='Medikation_AGES_Wirkstoffe _20170725' deutsch='' hinweise='' relationships=''/&gt;</v>
      </c>
    </row>
    <row r="936" spans="1:13" ht="12.75" customHeight="1" x14ac:dyDescent="0.2">
      <c r="A936" s="45" t="s">
        <v>18</v>
      </c>
      <c r="B936" s="45">
        <v>1708518</v>
      </c>
      <c r="C936" s="45" t="s">
        <v>1352</v>
      </c>
      <c r="D936" s="45" t="s">
        <v>3276</v>
      </c>
      <c r="E936" s="45"/>
      <c r="F936" s="45"/>
      <c r="G936" s="45" t="s">
        <v>589</v>
      </c>
      <c r="H936" s="45" t="s">
        <v>590</v>
      </c>
      <c r="I936" s="45"/>
      <c r="M936" s="19" t="str">
        <f t="shared" si="14"/>
        <v xml:space="preserve">  &lt;concept code='1708518' codeSystem='1.2.40.0.34.5.156' displayName='MIDODRIN HYDROCHLORID' level='1' type='L' concept_beschreibung='Medikation_AGES_Wirkstoffe _20170725' deutsch='' hinweise='' relationships=''/&gt;</v>
      </c>
    </row>
    <row r="937" spans="1:13" ht="12.75" customHeight="1" x14ac:dyDescent="0.2">
      <c r="A937" s="45" t="s">
        <v>18</v>
      </c>
      <c r="B937" s="45">
        <v>1708519</v>
      </c>
      <c r="C937" s="45" t="s">
        <v>1353</v>
      </c>
      <c r="D937" s="45" t="s">
        <v>3277</v>
      </c>
      <c r="E937" s="45"/>
      <c r="F937" s="45"/>
      <c r="G937" s="45" t="s">
        <v>589</v>
      </c>
      <c r="H937" s="45" t="s">
        <v>590</v>
      </c>
      <c r="I937" s="45"/>
      <c r="M937" s="19" t="str">
        <f t="shared" si="14"/>
        <v xml:space="preserve">  &lt;concept code='1708519' codeSystem='1.2.40.0.34.5.156' displayName='NOMEGESTROL ACETAT' level='1' type='L' concept_beschreibung='Medikation_AGES_Wirkstoffe _20170725' deutsch='' hinweise='' relationships=''/&gt;</v>
      </c>
    </row>
    <row r="938" spans="1:13" ht="12.75" customHeight="1" x14ac:dyDescent="0.2">
      <c r="A938" s="45" t="s">
        <v>18</v>
      </c>
      <c r="B938" s="45">
        <v>1708520</v>
      </c>
      <c r="C938" s="45" t="s">
        <v>1354</v>
      </c>
      <c r="D938" s="45" t="s">
        <v>3278</v>
      </c>
      <c r="E938" s="45"/>
      <c r="F938" s="45"/>
      <c r="G938" s="45" t="s">
        <v>589</v>
      </c>
      <c r="H938" s="45" t="s">
        <v>590</v>
      </c>
      <c r="I938" s="45"/>
      <c r="M938" s="19" t="str">
        <f t="shared" si="14"/>
        <v xml:space="preserve">  &lt;concept code='1708520' codeSystem='1.2.40.0.34.5.156' displayName='CALCIUM FOLINAT' level='1' type='L' concept_beschreibung='Medikation_AGES_Wirkstoffe _20170725' deutsch='' hinweise='' relationships=''/&gt;</v>
      </c>
    </row>
    <row r="939" spans="1:13" ht="12.75" customHeight="1" x14ac:dyDescent="0.2">
      <c r="A939" s="45" t="s">
        <v>18</v>
      </c>
      <c r="B939" s="45">
        <v>1708521</v>
      </c>
      <c r="C939" s="45" t="s">
        <v>1355</v>
      </c>
      <c r="D939" s="45" t="s">
        <v>3279</v>
      </c>
      <c r="E939" s="45"/>
      <c r="F939" s="45"/>
      <c r="G939" s="45" t="s">
        <v>589</v>
      </c>
      <c r="H939" s="45" t="s">
        <v>590</v>
      </c>
      <c r="I939" s="45"/>
      <c r="M939" s="19" t="str">
        <f t="shared" si="14"/>
        <v xml:space="preserve">  &lt;concept code='1708521' codeSystem='1.2.40.0.34.5.156' displayName='IBRITUMOMAB TIUXETAN' level='1' type='L' concept_beschreibung='Medikation_AGES_Wirkstoffe _20170725' deutsch='' hinweise='' relationships=''/&gt;</v>
      </c>
    </row>
    <row r="940" spans="1:13" ht="12.75" customHeight="1" x14ac:dyDescent="0.2">
      <c r="A940" s="45" t="s">
        <v>18</v>
      </c>
      <c r="B940" s="45">
        <v>1708522</v>
      </c>
      <c r="C940" s="45" t="s">
        <v>1356</v>
      </c>
      <c r="D940" s="45" t="s">
        <v>3280</v>
      </c>
      <c r="E940" s="45"/>
      <c r="F940" s="45"/>
      <c r="G940" s="45" t="s">
        <v>589</v>
      </c>
      <c r="H940" s="45" t="s">
        <v>590</v>
      </c>
      <c r="I940" s="45"/>
      <c r="M940" s="19" t="str">
        <f t="shared" si="14"/>
        <v xml:space="preserve">  &lt;concept code='1708522' codeSystem='1.2.40.0.34.5.156' displayName='METRONIDAZOL' level='1' type='L' concept_beschreibung='Medikation_AGES_Wirkstoffe _20170725' deutsch='' hinweise='' relationships=''/&gt;</v>
      </c>
    </row>
    <row r="941" spans="1:13" ht="12.75" customHeight="1" x14ac:dyDescent="0.2">
      <c r="A941" s="45" t="s">
        <v>18</v>
      </c>
      <c r="B941" s="45">
        <v>1708524</v>
      </c>
      <c r="C941" s="45" t="s">
        <v>1357</v>
      </c>
      <c r="D941" s="45" t="s">
        <v>3281</v>
      </c>
      <c r="E941" s="45"/>
      <c r="F941" s="45"/>
      <c r="G941" s="45" t="s">
        <v>589</v>
      </c>
      <c r="H941" s="45" t="s">
        <v>590</v>
      </c>
      <c r="I941" s="45"/>
      <c r="M941" s="19" t="str">
        <f t="shared" si="14"/>
        <v xml:space="preserve">  &lt;concept code='1708524' codeSystem='1.2.40.0.34.5.156' displayName='TORASEMID' level='1' type='L' concept_beschreibung='Medikation_AGES_Wirkstoffe _20170725' deutsch='' hinweise='' relationships=''/&gt;</v>
      </c>
    </row>
    <row r="942" spans="1:13" ht="12.75" customHeight="1" x14ac:dyDescent="0.2">
      <c r="A942" s="45" t="s">
        <v>18</v>
      </c>
      <c r="B942" s="45">
        <v>1708526</v>
      </c>
      <c r="C942" s="45" t="s">
        <v>1358</v>
      </c>
      <c r="D942" s="45" t="s">
        <v>3282</v>
      </c>
      <c r="E942" s="45"/>
      <c r="F942" s="45"/>
      <c r="G942" s="45" t="s">
        <v>589</v>
      </c>
      <c r="H942" s="45" t="s">
        <v>590</v>
      </c>
      <c r="I942" s="45"/>
      <c r="M942" s="19" t="str">
        <f t="shared" si="14"/>
        <v xml:space="preserve">  &lt;concept code='1708526' codeSystem='1.2.40.0.34.5.156' displayName='PEGINTERFERON ALFA-2B' level='1' type='L' concept_beschreibung='Medikation_AGES_Wirkstoffe _20170725' deutsch='' hinweise='' relationships=''/&gt;</v>
      </c>
    </row>
    <row r="943" spans="1:13" ht="12.75" customHeight="1" x14ac:dyDescent="0.2">
      <c r="A943" s="45" t="s">
        <v>18</v>
      </c>
      <c r="B943" s="45">
        <v>1708527</v>
      </c>
      <c r="C943" s="45" t="s">
        <v>1359</v>
      </c>
      <c r="D943" s="45" t="s">
        <v>3283</v>
      </c>
      <c r="E943" s="45"/>
      <c r="F943" s="45"/>
      <c r="G943" s="45" t="s">
        <v>589</v>
      </c>
      <c r="H943" s="45" t="s">
        <v>590</v>
      </c>
      <c r="I943" s="45"/>
      <c r="M943" s="19" t="str">
        <f t="shared" si="14"/>
        <v xml:space="preserve">  &lt;concept code='1708527' codeSystem='1.2.40.0.34.5.156' displayName='BIPERIDEN HYDROCHLORID' level='1' type='L' concept_beschreibung='Medikation_AGES_Wirkstoffe _20170725' deutsch='' hinweise='' relationships=''/&gt;</v>
      </c>
    </row>
    <row r="944" spans="1:13" ht="12.75" customHeight="1" x14ac:dyDescent="0.2">
      <c r="A944" s="45" t="s">
        <v>18</v>
      </c>
      <c r="B944" s="45">
        <v>1708528</v>
      </c>
      <c r="C944" s="45" t="s">
        <v>1360</v>
      </c>
      <c r="D944" s="45" t="s">
        <v>3284</v>
      </c>
      <c r="E944" s="45"/>
      <c r="F944" s="45"/>
      <c r="G944" s="45" t="s">
        <v>589</v>
      </c>
      <c r="H944" s="45" t="s">
        <v>590</v>
      </c>
      <c r="I944" s="45"/>
      <c r="M944" s="19" t="str">
        <f t="shared" si="14"/>
        <v xml:space="preserve">  &lt;concept code='1708528' codeSystem='1.2.40.0.34.5.156' displayName='DIMETHYLSULFOXID' level='1' type='L' concept_beschreibung='Medikation_AGES_Wirkstoffe _20170725' deutsch='' hinweise='' relationships=''/&gt;</v>
      </c>
    </row>
    <row r="945" spans="1:13" ht="12.75" customHeight="1" x14ac:dyDescent="0.2">
      <c r="A945" s="45" t="s">
        <v>18</v>
      </c>
      <c r="B945" s="45">
        <v>1708529</v>
      </c>
      <c r="C945" s="45" t="s">
        <v>1361</v>
      </c>
      <c r="D945" s="45" t="s">
        <v>3285</v>
      </c>
      <c r="E945" s="45"/>
      <c r="F945" s="45"/>
      <c r="G945" s="45" t="s">
        <v>589</v>
      </c>
      <c r="H945" s="45" t="s">
        <v>590</v>
      </c>
      <c r="I945" s="45"/>
      <c r="M945" s="19" t="str">
        <f t="shared" si="14"/>
        <v xml:space="preserve">  &lt;concept code='1708529' codeSystem='1.2.40.0.34.5.156' displayName='ATORVASTATIN CALCIUM' level='1' type='L' concept_beschreibung='Medikation_AGES_Wirkstoffe _20170725' deutsch='' hinweise='' relationships=''/&gt;</v>
      </c>
    </row>
    <row r="946" spans="1:13" ht="12.75" customHeight="1" x14ac:dyDescent="0.2">
      <c r="A946" s="45" t="s">
        <v>18</v>
      </c>
      <c r="B946" s="45">
        <v>1708530</v>
      </c>
      <c r="C946" s="45" t="s">
        <v>1362</v>
      </c>
      <c r="D946" s="45" t="s">
        <v>3286</v>
      </c>
      <c r="E946" s="45"/>
      <c r="F946" s="45"/>
      <c r="G946" s="45" t="s">
        <v>589</v>
      </c>
      <c r="H946" s="45" t="s">
        <v>590</v>
      </c>
      <c r="I946" s="45"/>
      <c r="M946" s="19" t="str">
        <f t="shared" si="14"/>
        <v xml:space="preserve">  &lt;concept code='1708530' codeSystem='1.2.40.0.34.5.156' displayName='TRAZODON HYDROCHLORID' level='1' type='L' concept_beschreibung='Medikation_AGES_Wirkstoffe _20170725' deutsch='' hinweise='' relationships=''/&gt;</v>
      </c>
    </row>
    <row r="947" spans="1:13" ht="12.75" customHeight="1" x14ac:dyDescent="0.2">
      <c r="A947" s="45" t="s">
        <v>18</v>
      </c>
      <c r="B947" s="45">
        <v>1708531</v>
      </c>
      <c r="C947" s="45" t="s">
        <v>1363</v>
      </c>
      <c r="D947" s="45" t="s">
        <v>3287</v>
      </c>
      <c r="E947" s="45"/>
      <c r="F947" s="45"/>
      <c r="G947" s="45" t="s">
        <v>589</v>
      </c>
      <c r="H947" s="45" t="s">
        <v>590</v>
      </c>
      <c r="I947" s="45"/>
      <c r="M947" s="19" t="str">
        <f t="shared" si="14"/>
        <v xml:space="preserve">  &lt;concept code='1708531' codeSystem='1.2.40.0.34.5.156' displayName='RUTOSID' level='1' type='L' concept_beschreibung='Medikation_AGES_Wirkstoffe _20170725' deutsch='' hinweise='' relationships=''/&gt;</v>
      </c>
    </row>
    <row r="948" spans="1:13" ht="12.75" customHeight="1" x14ac:dyDescent="0.2">
      <c r="A948" s="45" t="s">
        <v>18</v>
      </c>
      <c r="B948" s="45">
        <v>1708532</v>
      </c>
      <c r="C948" s="45" t="s">
        <v>1364</v>
      </c>
      <c r="D948" s="45" t="s">
        <v>3288</v>
      </c>
      <c r="E948" s="45"/>
      <c r="F948" s="45"/>
      <c r="G948" s="45" t="s">
        <v>589</v>
      </c>
      <c r="H948" s="45" t="s">
        <v>590</v>
      </c>
      <c r="I948" s="45"/>
      <c r="M948" s="19" t="str">
        <f t="shared" si="14"/>
        <v xml:space="preserve">  &lt;concept code='1708532' codeSystem='1.2.40.0.34.5.156' displayName='AMITRIPTYLIN HYDROCHLORID' level='1' type='L' concept_beschreibung='Medikation_AGES_Wirkstoffe _20170725' deutsch='' hinweise='' relationships=''/&gt;</v>
      </c>
    </row>
    <row r="949" spans="1:13" ht="12.75" customHeight="1" x14ac:dyDescent="0.2">
      <c r="A949" s="45" t="s">
        <v>18</v>
      </c>
      <c r="B949" s="45">
        <v>1708534</v>
      </c>
      <c r="C949" s="45" t="s">
        <v>1365</v>
      </c>
      <c r="D949" s="45" t="s">
        <v>3289</v>
      </c>
      <c r="E949" s="45"/>
      <c r="F949" s="45"/>
      <c r="G949" s="45" t="s">
        <v>589</v>
      </c>
      <c r="H949" s="45" t="s">
        <v>590</v>
      </c>
      <c r="I949" s="45"/>
      <c r="M949" s="19" t="str">
        <f t="shared" si="14"/>
        <v xml:space="preserve">  &lt;concept code='1708534' codeSystem='1.2.40.0.34.5.156' displayName='DORZOLAMID HYDROCHLORID' level='1' type='L' concept_beschreibung='Medikation_AGES_Wirkstoffe _20170725' deutsch='' hinweise='' relationships=''/&gt;</v>
      </c>
    </row>
    <row r="950" spans="1:13" ht="12.75" customHeight="1" x14ac:dyDescent="0.2">
      <c r="A950" s="45" t="s">
        <v>18</v>
      </c>
      <c r="B950" s="45">
        <v>1708535</v>
      </c>
      <c r="C950" s="45" t="s">
        <v>1366</v>
      </c>
      <c r="D950" s="45" t="s">
        <v>3290</v>
      </c>
      <c r="E950" s="45"/>
      <c r="F950" s="45"/>
      <c r="G950" s="45" t="s">
        <v>589</v>
      </c>
      <c r="H950" s="45" t="s">
        <v>590</v>
      </c>
      <c r="I950" s="45"/>
      <c r="M950" s="19" t="str">
        <f t="shared" si="14"/>
        <v xml:space="preserve">  &lt;concept code='1708535' codeSystem='1.2.40.0.34.5.156' displayName='CARBIDOPA' level='1' type='L' concept_beschreibung='Medikation_AGES_Wirkstoffe _20170725' deutsch='' hinweise='' relationships=''/&gt;</v>
      </c>
    </row>
    <row r="951" spans="1:13" ht="12.75" customHeight="1" x14ac:dyDescent="0.2">
      <c r="A951" s="45" t="s">
        <v>18</v>
      </c>
      <c r="B951" s="45">
        <v>1708536</v>
      </c>
      <c r="C951" s="45" t="s">
        <v>1367</v>
      </c>
      <c r="D951" s="45" t="s">
        <v>3291</v>
      </c>
      <c r="E951" s="45"/>
      <c r="F951" s="45"/>
      <c r="G951" s="45" t="s">
        <v>589</v>
      </c>
      <c r="H951" s="45" t="s">
        <v>590</v>
      </c>
      <c r="I951" s="45"/>
      <c r="M951" s="19" t="str">
        <f t="shared" si="14"/>
        <v xml:space="preserve">  &lt;concept code='1708536' codeSystem='1.2.40.0.34.5.156' displayName='FUROSEMID' level='1' type='L' concept_beschreibung='Medikation_AGES_Wirkstoffe _20170725' deutsch='' hinweise='' relationships=''/&gt;</v>
      </c>
    </row>
    <row r="952" spans="1:13" ht="12.75" customHeight="1" x14ac:dyDescent="0.2">
      <c r="A952" s="45" t="s">
        <v>18</v>
      </c>
      <c r="B952" s="45">
        <v>1708537</v>
      </c>
      <c r="C952" s="45" t="s">
        <v>1368</v>
      </c>
      <c r="D952" s="45" t="s">
        <v>3292</v>
      </c>
      <c r="E952" s="45"/>
      <c r="F952" s="45"/>
      <c r="G952" s="45" t="s">
        <v>589</v>
      </c>
      <c r="H952" s="45" t="s">
        <v>590</v>
      </c>
      <c r="I952" s="45"/>
      <c r="M952" s="19" t="str">
        <f t="shared" si="14"/>
        <v xml:space="preserve">  &lt;concept code='1708537' codeSystem='1.2.40.0.34.5.156' displayName='MAGALDRAT' level='1' type='L' concept_beschreibung='Medikation_AGES_Wirkstoffe _20170725' deutsch='' hinweise='' relationships=''/&gt;</v>
      </c>
    </row>
    <row r="953" spans="1:13" ht="12.75" customHeight="1" x14ac:dyDescent="0.2">
      <c r="A953" s="45" t="s">
        <v>18</v>
      </c>
      <c r="B953" s="45">
        <v>1708538</v>
      </c>
      <c r="C953" s="45" t="s">
        <v>1369</v>
      </c>
      <c r="D953" s="45" t="s">
        <v>3293</v>
      </c>
      <c r="E953" s="45"/>
      <c r="F953" s="45"/>
      <c r="G953" s="45" t="s">
        <v>589</v>
      </c>
      <c r="H953" s="45" t="s">
        <v>590</v>
      </c>
      <c r="I953" s="45"/>
      <c r="M953" s="19" t="str">
        <f t="shared" si="14"/>
        <v xml:space="preserve">  &lt;concept code='1708538' codeSystem='1.2.40.0.34.5.156' displayName='SORAFENIB TOSYLATE' level='1' type='L' concept_beschreibung='Medikation_AGES_Wirkstoffe _20170725' deutsch='' hinweise='' relationships=''/&gt;</v>
      </c>
    </row>
    <row r="954" spans="1:13" ht="12.75" customHeight="1" x14ac:dyDescent="0.2">
      <c r="A954" s="45" t="s">
        <v>18</v>
      </c>
      <c r="B954" s="45">
        <v>1708539</v>
      </c>
      <c r="C954" s="45" t="s">
        <v>1370</v>
      </c>
      <c r="D954" s="45" t="s">
        <v>3294</v>
      </c>
      <c r="E954" s="45"/>
      <c r="F954" s="45"/>
      <c r="G954" s="45" t="s">
        <v>589</v>
      </c>
      <c r="H954" s="45" t="s">
        <v>590</v>
      </c>
      <c r="I954" s="45"/>
      <c r="M954" s="19" t="str">
        <f t="shared" si="14"/>
        <v xml:space="preserve">  &lt;concept code='1708539' codeSystem='1.2.40.0.34.5.156' displayName='CYPROTERON ACETAT' level='1' type='L' concept_beschreibung='Medikation_AGES_Wirkstoffe _20170725' deutsch='' hinweise='' relationships=''/&gt;</v>
      </c>
    </row>
    <row r="955" spans="1:13" ht="12.75" customHeight="1" x14ac:dyDescent="0.2">
      <c r="A955" s="45" t="s">
        <v>18</v>
      </c>
      <c r="B955" s="45">
        <v>1708540</v>
      </c>
      <c r="C955" s="45" t="s">
        <v>1371</v>
      </c>
      <c r="D955" s="45" t="s">
        <v>3295</v>
      </c>
      <c r="E955" s="45"/>
      <c r="F955" s="45"/>
      <c r="G955" s="45" t="s">
        <v>589</v>
      </c>
      <c r="H955" s="45" t="s">
        <v>590</v>
      </c>
      <c r="I955" s="45"/>
      <c r="M955" s="19" t="str">
        <f t="shared" si="14"/>
        <v xml:space="preserve">  &lt;concept code='1708540' codeSystem='1.2.40.0.34.5.156' displayName='LEVOCARNITIN' level='1' type='L' concept_beschreibung='Medikation_AGES_Wirkstoffe _20170725' deutsch='' hinweise='' relationships=''/&gt;</v>
      </c>
    </row>
    <row r="956" spans="1:13" ht="12.75" customHeight="1" x14ac:dyDescent="0.2">
      <c r="A956" s="45" t="s">
        <v>18</v>
      </c>
      <c r="B956" s="45">
        <v>1708541</v>
      </c>
      <c r="C956" s="45" t="s">
        <v>1372</v>
      </c>
      <c r="D956" s="45" t="s">
        <v>3296</v>
      </c>
      <c r="E956" s="45"/>
      <c r="F956" s="45"/>
      <c r="G956" s="45" t="s">
        <v>589</v>
      </c>
      <c r="H956" s="45" t="s">
        <v>590</v>
      </c>
      <c r="I956" s="45"/>
      <c r="M956" s="19" t="str">
        <f t="shared" si="14"/>
        <v xml:space="preserve">  &lt;concept code='1708541' codeSystem='1.2.40.0.34.5.156' displayName='CLONIDIN HYDROCHLORID' level='1' type='L' concept_beschreibung='Medikation_AGES_Wirkstoffe _20170725' deutsch='' hinweise='' relationships=''/&gt;</v>
      </c>
    </row>
    <row r="957" spans="1:13" ht="12.75" customHeight="1" x14ac:dyDescent="0.2">
      <c r="A957" s="45" t="s">
        <v>18</v>
      </c>
      <c r="B957" s="45">
        <v>1708544</v>
      </c>
      <c r="C957" s="45" t="s">
        <v>1373</v>
      </c>
      <c r="D957" s="45" t="s">
        <v>3297</v>
      </c>
      <c r="E957" s="45"/>
      <c r="F957" s="45"/>
      <c r="G957" s="45" t="s">
        <v>589</v>
      </c>
      <c r="H957" s="45" t="s">
        <v>590</v>
      </c>
      <c r="I957" s="45"/>
      <c r="M957" s="19" t="str">
        <f t="shared" si="14"/>
        <v xml:space="preserve">  &lt;concept code='1708544' codeSystem='1.2.40.0.34.5.156' displayName='BACLOFEN' level='1' type='L' concept_beschreibung='Medikation_AGES_Wirkstoffe _20170725' deutsch='' hinweise='' relationships=''/&gt;</v>
      </c>
    </row>
    <row r="958" spans="1:13" ht="12.75" customHeight="1" x14ac:dyDescent="0.2">
      <c r="A958" s="45" t="s">
        <v>18</v>
      </c>
      <c r="B958" s="45">
        <v>1708545</v>
      </c>
      <c r="C958" s="45" t="s">
        <v>1374</v>
      </c>
      <c r="D958" s="45" t="s">
        <v>3298</v>
      </c>
      <c r="E958" s="45"/>
      <c r="F958" s="45"/>
      <c r="G958" s="45" t="s">
        <v>589</v>
      </c>
      <c r="H958" s="45" t="s">
        <v>590</v>
      </c>
      <c r="I958" s="45"/>
      <c r="M958" s="19" t="str">
        <f t="shared" si="14"/>
        <v xml:space="preserve">  &lt;concept code='1708545' codeSystem='1.2.40.0.34.5.156' displayName='GLIPIZID' level='1' type='L' concept_beschreibung='Medikation_AGES_Wirkstoffe _20170725' deutsch='' hinweise='' relationships=''/&gt;</v>
      </c>
    </row>
    <row r="959" spans="1:13" ht="12.75" customHeight="1" x14ac:dyDescent="0.2">
      <c r="A959" s="45" t="s">
        <v>18</v>
      </c>
      <c r="B959" s="45">
        <v>1708546</v>
      </c>
      <c r="C959" s="45" t="s">
        <v>1375</v>
      </c>
      <c r="D959" s="45" t="s">
        <v>3299</v>
      </c>
      <c r="E959" s="45"/>
      <c r="F959" s="45"/>
      <c r="G959" s="45" t="s">
        <v>589</v>
      </c>
      <c r="H959" s="45" t="s">
        <v>590</v>
      </c>
      <c r="I959" s="45"/>
      <c r="M959" s="19" t="str">
        <f t="shared" si="14"/>
        <v xml:space="preserve">  &lt;concept code='1708546' codeSystem='1.2.40.0.34.5.156' displayName='LENALIDOMID' level='1' type='L' concept_beschreibung='Medikation_AGES_Wirkstoffe _20170725' deutsch='' hinweise='' relationships=''/&gt;</v>
      </c>
    </row>
    <row r="960" spans="1:13" ht="12.75" customHeight="1" x14ac:dyDescent="0.2">
      <c r="A960" s="45" t="s">
        <v>18</v>
      </c>
      <c r="B960" s="45">
        <v>1708550</v>
      </c>
      <c r="C960" s="45" t="s">
        <v>1376</v>
      </c>
      <c r="D960" s="45" t="s">
        <v>3300</v>
      </c>
      <c r="E960" s="45"/>
      <c r="F960" s="45"/>
      <c r="G960" s="45" t="s">
        <v>589</v>
      </c>
      <c r="H960" s="45" t="s">
        <v>590</v>
      </c>
      <c r="I960" s="45"/>
      <c r="M960" s="19" t="str">
        <f t="shared" si="14"/>
        <v xml:space="preserve">  &lt;concept code='1708550' codeSystem='1.2.40.0.34.5.156' displayName='OXETACAIN' level='1' type='L' concept_beschreibung='Medikation_AGES_Wirkstoffe _20170725' deutsch='' hinweise='' relationships=''/&gt;</v>
      </c>
    </row>
    <row r="961" spans="1:13" ht="12.75" customHeight="1" x14ac:dyDescent="0.2">
      <c r="A961" s="45" t="s">
        <v>18</v>
      </c>
      <c r="B961" s="45">
        <v>1708552</v>
      </c>
      <c r="C961" s="45" t="s">
        <v>1377</v>
      </c>
      <c r="D961" s="45" t="s">
        <v>3301</v>
      </c>
      <c r="E961" s="45"/>
      <c r="F961" s="45"/>
      <c r="G961" s="45" t="s">
        <v>589</v>
      </c>
      <c r="H961" s="45" t="s">
        <v>590</v>
      </c>
      <c r="I961" s="45"/>
      <c r="M961" s="19" t="str">
        <f t="shared" si="14"/>
        <v xml:space="preserve">  &lt;concept code='1708552' codeSystem='1.2.40.0.34.5.156' displayName='PROGESTERON' level='1' type='L' concept_beschreibung='Medikation_AGES_Wirkstoffe _20170725' deutsch='' hinweise='' relationships=''/&gt;</v>
      </c>
    </row>
    <row r="962" spans="1:13" ht="12.75" customHeight="1" x14ac:dyDescent="0.2">
      <c r="A962" s="45" t="s">
        <v>18</v>
      </c>
      <c r="B962" s="45">
        <v>1708553</v>
      </c>
      <c r="C962" s="45" t="s">
        <v>1378</v>
      </c>
      <c r="D962" s="45" t="s">
        <v>3302</v>
      </c>
      <c r="E962" s="45"/>
      <c r="F962" s="45"/>
      <c r="G962" s="45" t="s">
        <v>589</v>
      </c>
      <c r="H962" s="45" t="s">
        <v>590</v>
      </c>
      <c r="I962" s="45"/>
      <c r="M962" s="19" t="str">
        <f t="shared" si="14"/>
        <v xml:space="preserve">  &lt;concept code='1708553' codeSystem='1.2.40.0.34.5.156' displayName='PANTOPRAZOL NATRIUM' level='1' type='L' concept_beschreibung='Medikation_AGES_Wirkstoffe _20170725' deutsch='' hinweise='' relationships=''/&gt;</v>
      </c>
    </row>
    <row r="963" spans="1:13" ht="12.75" customHeight="1" x14ac:dyDescent="0.2">
      <c r="A963" s="45" t="s">
        <v>18</v>
      </c>
      <c r="B963" s="45">
        <v>1708554</v>
      </c>
      <c r="C963" s="45" t="s">
        <v>1379</v>
      </c>
      <c r="D963" s="45" t="s">
        <v>3303</v>
      </c>
      <c r="E963" s="45"/>
      <c r="F963" s="45"/>
      <c r="G963" s="45" t="s">
        <v>589</v>
      </c>
      <c r="H963" s="45" t="s">
        <v>590</v>
      </c>
      <c r="I963" s="45"/>
      <c r="M963" s="19" t="str">
        <f t="shared" si="14"/>
        <v xml:space="preserve">  &lt;concept code='1708554' codeSystem='1.2.40.0.34.5.156' displayName='PHENOXYMETHYLPENICILLIN' level='1' type='L' concept_beschreibung='Medikation_AGES_Wirkstoffe _20170725' deutsch='' hinweise='' relationships=''/&gt;</v>
      </c>
    </row>
    <row r="964" spans="1:13" ht="12.75" customHeight="1" x14ac:dyDescent="0.2">
      <c r="A964" s="45" t="s">
        <v>18</v>
      </c>
      <c r="B964" s="45">
        <v>1708555</v>
      </c>
      <c r="C964" s="45" t="s">
        <v>1380</v>
      </c>
      <c r="D964" s="45" t="s">
        <v>3304</v>
      </c>
      <c r="E964" s="45"/>
      <c r="F964" s="45"/>
      <c r="G964" s="45" t="s">
        <v>589</v>
      </c>
      <c r="H964" s="45" t="s">
        <v>590</v>
      </c>
      <c r="I964" s="45"/>
      <c r="M964" s="19" t="str">
        <f t="shared" si="14"/>
        <v xml:space="preserve">  &lt;concept code='1708555' codeSystem='1.2.40.0.34.5.156' displayName='IBUPROFEN' level='1' type='L' concept_beschreibung='Medikation_AGES_Wirkstoffe _20170725' deutsch='' hinweise='' relationships=''/&gt;</v>
      </c>
    </row>
    <row r="965" spans="1:13" ht="12.75" customHeight="1" x14ac:dyDescent="0.2">
      <c r="A965" s="45" t="s">
        <v>18</v>
      </c>
      <c r="B965" s="45">
        <v>1708556</v>
      </c>
      <c r="C965" s="45" t="s">
        <v>1381</v>
      </c>
      <c r="D965" s="45" t="s">
        <v>3305</v>
      </c>
      <c r="E965" s="45"/>
      <c r="F965" s="45"/>
      <c r="G965" s="45" t="s">
        <v>589</v>
      </c>
      <c r="H965" s="45" t="s">
        <v>590</v>
      </c>
      <c r="I965" s="45"/>
      <c r="M965" s="19" t="str">
        <f t="shared" si="14"/>
        <v xml:space="preserve">  &lt;concept code='1708556' codeSystem='1.2.40.0.34.5.156' displayName='MINOXIDIL' level='1' type='L' concept_beschreibung='Medikation_AGES_Wirkstoffe _20170725' deutsch='' hinweise='' relationships=''/&gt;</v>
      </c>
    </row>
    <row r="966" spans="1:13" ht="12.75" customHeight="1" x14ac:dyDescent="0.2">
      <c r="A966" s="45" t="s">
        <v>18</v>
      </c>
      <c r="B966" s="45">
        <v>1708557</v>
      </c>
      <c r="C966" s="45" t="s">
        <v>1382</v>
      </c>
      <c r="D966" s="45" t="s">
        <v>3306</v>
      </c>
      <c r="E966" s="45"/>
      <c r="F966" s="45"/>
      <c r="G966" s="45" t="s">
        <v>589</v>
      </c>
      <c r="H966" s="45" t="s">
        <v>590</v>
      </c>
      <c r="I966" s="45"/>
      <c r="M966" s="19" t="str">
        <f t="shared" si="14"/>
        <v xml:space="preserve">  &lt;concept code='1708557' codeSystem='1.2.40.0.34.5.156' displayName='OXYCODON HYDROCHLORID' level='1' type='L' concept_beschreibung='Medikation_AGES_Wirkstoffe _20170725' deutsch='' hinweise='' relationships=''/&gt;</v>
      </c>
    </row>
    <row r="967" spans="1:13" ht="12.75" customHeight="1" x14ac:dyDescent="0.2">
      <c r="A967" s="45" t="s">
        <v>18</v>
      </c>
      <c r="B967" s="45">
        <v>1708558</v>
      </c>
      <c r="C967" s="45" t="s">
        <v>1383</v>
      </c>
      <c r="D967" s="45" t="s">
        <v>3307</v>
      </c>
      <c r="E967" s="45"/>
      <c r="F967" s="45"/>
      <c r="G967" s="45" t="s">
        <v>589</v>
      </c>
      <c r="H967" s="45" t="s">
        <v>590</v>
      </c>
      <c r="I967" s="45"/>
      <c r="M967" s="19" t="str">
        <f t="shared" si="14"/>
        <v xml:space="preserve">  &lt;concept code='1708558' codeSystem='1.2.40.0.34.5.156' displayName='MICONAZOL' level='1' type='L' concept_beschreibung='Medikation_AGES_Wirkstoffe _20170725' deutsch='' hinweise='' relationships=''/&gt;</v>
      </c>
    </row>
    <row r="968" spans="1:13" ht="12.75" customHeight="1" x14ac:dyDescent="0.2">
      <c r="A968" s="45" t="s">
        <v>18</v>
      </c>
      <c r="B968" s="45">
        <v>1708559</v>
      </c>
      <c r="C968" s="45" t="s">
        <v>1384</v>
      </c>
      <c r="D968" s="45" t="s">
        <v>3308</v>
      </c>
      <c r="E968" s="45"/>
      <c r="F968" s="45"/>
      <c r="G968" s="45" t="s">
        <v>589</v>
      </c>
      <c r="H968" s="45" t="s">
        <v>590</v>
      </c>
      <c r="I968" s="45"/>
      <c r="M968" s="19" t="str">
        <f t="shared" si="14"/>
        <v xml:space="preserve">  &lt;concept code='1708559' codeSystem='1.2.40.0.34.5.156' displayName='SOLIFENACIN SUCCINAT' level='1' type='L' concept_beschreibung='Medikation_AGES_Wirkstoffe _20170725' deutsch='' hinweise='' relationships=''/&gt;</v>
      </c>
    </row>
    <row r="969" spans="1:13" ht="12.75" customHeight="1" x14ac:dyDescent="0.2">
      <c r="A969" s="45" t="s">
        <v>18</v>
      </c>
      <c r="B969" s="45">
        <v>1708560</v>
      </c>
      <c r="C969" s="45" t="s">
        <v>1385</v>
      </c>
      <c r="D969" s="45" t="s">
        <v>3309</v>
      </c>
      <c r="E969" s="45"/>
      <c r="F969" s="45"/>
      <c r="G969" s="45" t="s">
        <v>589</v>
      </c>
      <c r="H969" s="45" t="s">
        <v>590</v>
      </c>
      <c r="I969" s="45"/>
      <c r="M969" s="19" t="str">
        <f t="shared" si="14"/>
        <v xml:space="preserve">  &lt;concept code='1708560' codeSystem='1.2.40.0.34.5.156' displayName='NIFEDIPIN' level='1' type='L' concept_beschreibung='Medikation_AGES_Wirkstoffe _20170725' deutsch='' hinweise='' relationships=''/&gt;</v>
      </c>
    </row>
    <row r="970" spans="1:13" ht="12.75" customHeight="1" x14ac:dyDescent="0.2">
      <c r="A970" s="45" t="s">
        <v>18</v>
      </c>
      <c r="B970" s="45">
        <v>1708561</v>
      </c>
      <c r="C970" s="45" t="s">
        <v>1386</v>
      </c>
      <c r="D970" s="45" t="s">
        <v>3310</v>
      </c>
      <c r="E970" s="45"/>
      <c r="F970" s="45"/>
      <c r="G970" s="45" t="s">
        <v>589</v>
      </c>
      <c r="H970" s="45" t="s">
        <v>590</v>
      </c>
      <c r="I970" s="45"/>
      <c r="M970" s="19" t="str">
        <f t="shared" si="14"/>
        <v xml:space="preserve">  &lt;concept code='1708561' codeSystem='1.2.40.0.34.5.156' displayName='FENTANYL' level='1' type='L' concept_beschreibung='Medikation_AGES_Wirkstoffe _20170725' deutsch='' hinweise='' relationships=''/&gt;</v>
      </c>
    </row>
    <row r="971" spans="1:13" ht="12.75" customHeight="1" x14ac:dyDescent="0.2">
      <c r="A971" s="45" t="s">
        <v>18</v>
      </c>
      <c r="B971" s="45">
        <v>1708562</v>
      </c>
      <c r="C971" s="45" t="s">
        <v>1387</v>
      </c>
      <c r="D971" s="45" t="s">
        <v>3311</v>
      </c>
      <c r="E971" s="45"/>
      <c r="F971" s="45"/>
      <c r="G971" s="45" t="s">
        <v>589</v>
      </c>
      <c r="H971" s="45" t="s">
        <v>590</v>
      </c>
      <c r="I971" s="45"/>
      <c r="M971" s="19" t="str">
        <f t="shared" si="14"/>
        <v xml:space="preserve">  &lt;concept code='1708562' codeSystem='1.2.40.0.34.5.156' displayName='NAPROXEN' level='1' type='L' concept_beschreibung='Medikation_AGES_Wirkstoffe _20170725' deutsch='' hinweise='' relationships=''/&gt;</v>
      </c>
    </row>
    <row r="972" spans="1:13" ht="12.75" customHeight="1" x14ac:dyDescent="0.2">
      <c r="A972" s="45" t="s">
        <v>18</v>
      </c>
      <c r="B972" s="45">
        <v>1708563</v>
      </c>
      <c r="C972" s="45" t="s">
        <v>1388</v>
      </c>
      <c r="D972" s="45" t="s">
        <v>3312</v>
      </c>
      <c r="E972" s="45"/>
      <c r="F972" s="45"/>
      <c r="G972" s="45" t="s">
        <v>589</v>
      </c>
      <c r="H972" s="45" t="s">
        <v>590</v>
      </c>
      <c r="I972" s="45"/>
      <c r="M972" s="19" t="str">
        <f t="shared" si="14"/>
        <v xml:space="preserve">  &lt;concept code='1708563' codeSystem='1.2.40.0.34.5.156' displayName='TRIAMCINOLON ACETONID' level='1' type='L' concept_beschreibung='Medikation_AGES_Wirkstoffe _20170725' deutsch='' hinweise='' relationships=''/&gt;</v>
      </c>
    </row>
    <row r="973" spans="1:13" ht="12.75" customHeight="1" x14ac:dyDescent="0.2">
      <c r="A973" s="45" t="s">
        <v>18</v>
      </c>
      <c r="B973" s="45">
        <v>1708564</v>
      </c>
      <c r="C973" s="45" t="s">
        <v>1389</v>
      </c>
      <c r="D973" s="45" t="s">
        <v>3313</v>
      </c>
      <c r="E973" s="45"/>
      <c r="F973" s="45"/>
      <c r="G973" s="45" t="s">
        <v>589</v>
      </c>
      <c r="H973" s="45" t="s">
        <v>590</v>
      </c>
      <c r="I973" s="45"/>
      <c r="M973" s="19" t="str">
        <f t="shared" si="14"/>
        <v xml:space="preserve">  &lt;concept code='1708564' codeSystem='1.2.40.0.34.5.156' displayName='VON WILLEBRAND FAKTOR AUS MENSCHLICHEM PLASMA' level='1' type='L' concept_beschreibung='Medikation_AGES_Wirkstoffe _20170725' deutsch='' hinweise='' relationships=''/&gt;</v>
      </c>
    </row>
    <row r="974" spans="1:13" ht="12.75" customHeight="1" x14ac:dyDescent="0.2">
      <c r="A974" s="45" t="s">
        <v>18</v>
      </c>
      <c r="B974" s="45">
        <v>1708565</v>
      </c>
      <c r="C974" s="45" t="s">
        <v>1390</v>
      </c>
      <c r="D974" s="45" t="s">
        <v>3314</v>
      </c>
      <c r="E974" s="45"/>
      <c r="F974" s="45"/>
      <c r="G974" s="45" t="s">
        <v>589</v>
      </c>
      <c r="H974" s="45" t="s">
        <v>590</v>
      </c>
      <c r="I974" s="45"/>
      <c r="M974" s="19" t="str">
        <f t="shared" si="14"/>
        <v xml:space="preserve">  &lt;concept code='1708565' codeSystem='1.2.40.0.34.5.156' displayName='METOPROLOL TARTRAT' level='1' type='L' concept_beschreibung='Medikation_AGES_Wirkstoffe _20170725' deutsch='' hinweise='' relationships=''/&gt;</v>
      </c>
    </row>
    <row r="975" spans="1:13" ht="12.75" customHeight="1" x14ac:dyDescent="0.2">
      <c r="A975" s="45" t="s">
        <v>18</v>
      </c>
      <c r="B975" s="45">
        <v>1708566</v>
      </c>
      <c r="C975" s="45" t="s">
        <v>1391</v>
      </c>
      <c r="D975" s="45" t="s">
        <v>3315</v>
      </c>
      <c r="E975" s="45"/>
      <c r="F975" s="45"/>
      <c r="G975" s="45" t="s">
        <v>589</v>
      </c>
      <c r="H975" s="45" t="s">
        <v>590</v>
      </c>
      <c r="I975" s="45"/>
      <c r="M975" s="19" t="str">
        <f t="shared" si="14"/>
        <v xml:space="preserve">  &lt;concept code='1708566' codeSystem='1.2.40.0.34.5.156' displayName='VALACICLOVIRHYDROCHLORID' level='1' type='L' concept_beschreibung='Medikation_AGES_Wirkstoffe _20170725' deutsch='' hinweise='' relationships=''/&gt;</v>
      </c>
    </row>
    <row r="976" spans="1:13" ht="12.75" customHeight="1" x14ac:dyDescent="0.2">
      <c r="A976" s="45" t="s">
        <v>18</v>
      </c>
      <c r="B976" s="45">
        <v>1708567</v>
      </c>
      <c r="C976" s="45" t="s">
        <v>1392</v>
      </c>
      <c r="D976" s="45" t="s">
        <v>3316</v>
      </c>
      <c r="E976" s="45"/>
      <c r="F976" s="45"/>
      <c r="G976" s="45" t="s">
        <v>589</v>
      </c>
      <c r="H976" s="45" t="s">
        <v>590</v>
      </c>
      <c r="I976" s="45"/>
      <c r="M976" s="19" t="str">
        <f t="shared" ref="M976:M1039" si="15">CONCATENATE("  &lt;concept code='",B976,"' codeSystem='",$H976,"' displayName='",C976,"' level='",LEFT(A976,SEARCH("-",A976)-1),"' type='",TRIM(RIGHT(A976,LEN(A976)-SEARCH("-",A976))),"' concept_beschreibung='",G976,"' deutsch='",E976,"' hinweise='",F976,"' relationships='",I976,"'/&gt;")</f>
        <v xml:space="preserve">  &lt;concept code='1708567' codeSystem='1.2.40.0.34.5.156' displayName='NAPHAZOLIN HYDROCHLORID' level='1' type='L' concept_beschreibung='Medikation_AGES_Wirkstoffe _20170725' deutsch='' hinweise='' relationships=''/&gt;</v>
      </c>
    </row>
    <row r="977" spans="1:13" ht="12.75" customHeight="1" x14ac:dyDescent="0.2">
      <c r="A977" s="45" t="s">
        <v>18</v>
      </c>
      <c r="B977" s="45">
        <v>1708568</v>
      </c>
      <c r="C977" s="45" t="s">
        <v>1393</v>
      </c>
      <c r="D977" s="45" t="s">
        <v>3317</v>
      </c>
      <c r="E977" s="45"/>
      <c r="F977" s="45"/>
      <c r="G977" s="45" t="s">
        <v>589</v>
      </c>
      <c r="H977" s="45" t="s">
        <v>590</v>
      </c>
      <c r="I977" s="45"/>
      <c r="M977" s="19" t="str">
        <f t="shared" si="15"/>
        <v xml:space="preserve">  &lt;concept code='1708568' codeSystem='1.2.40.0.34.5.156' displayName='ISOSORBIDMONONITRAT' level='1' type='L' concept_beschreibung='Medikation_AGES_Wirkstoffe _20170725' deutsch='' hinweise='' relationships=''/&gt;</v>
      </c>
    </row>
    <row r="978" spans="1:13" ht="12.75" customHeight="1" x14ac:dyDescent="0.2">
      <c r="A978" s="45" t="s">
        <v>18</v>
      </c>
      <c r="B978" s="45">
        <v>1708569</v>
      </c>
      <c r="C978" s="45" t="s">
        <v>1394</v>
      </c>
      <c r="D978" s="45" t="s">
        <v>3318</v>
      </c>
      <c r="E978" s="45"/>
      <c r="F978" s="45"/>
      <c r="G978" s="45" t="s">
        <v>589</v>
      </c>
      <c r="H978" s="45" t="s">
        <v>590</v>
      </c>
      <c r="I978" s="45"/>
      <c r="M978" s="19" t="str">
        <f t="shared" si="15"/>
        <v xml:space="preserve">  &lt;concept code='1708569' codeSystem='1.2.40.0.34.5.156' displayName='NANDROLON DECANOAT' level='1' type='L' concept_beschreibung='Medikation_AGES_Wirkstoffe _20170725' deutsch='' hinweise='' relationships=''/&gt;</v>
      </c>
    </row>
    <row r="979" spans="1:13" ht="12.75" customHeight="1" x14ac:dyDescent="0.2">
      <c r="A979" s="45" t="s">
        <v>18</v>
      </c>
      <c r="B979" s="45">
        <v>1708571</v>
      </c>
      <c r="C979" s="45" t="s">
        <v>1395</v>
      </c>
      <c r="D979" s="45" t="s">
        <v>3319</v>
      </c>
      <c r="E979" s="45"/>
      <c r="F979" s="45"/>
      <c r="G979" s="45" t="s">
        <v>589</v>
      </c>
      <c r="H979" s="45" t="s">
        <v>590</v>
      </c>
      <c r="I979" s="45"/>
      <c r="M979" s="19" t="str">
        <f t="shared" si="15"/>
        <v xml:space="preserve">  &lt;concept code='1708571' codeSystem='1.2.40.0.34.5.156' displayName='NATRIUMPOLYSTYROLSULFONAT' level='1' type='L' concept_beschreibung='Medikation_AGES_Wirkstoffe _20170725' deutsch='' hinweise='' relationships=''/&gt;</v>
      </c>
    </row>
    <row r="980" spans="1:13" ht="12.75" customHeight="1" x14ac:dyDescent="0.2">
      <c r="A980" s="45" t="s">
        <v>18</v>
      </c>
      <c r="B980" s="45">
        <v>1708572</v>
      </c>
      <c r="C980" s="45" t="s">
        <v>1396</v>
      </c>
      <c r="D980" s="45" t="s">
        <v>3320</v>
      </c>
      <c r="E980" s="45"/>
      <c r="F980" s="45"/>
      <c r="G980" s="45" t="s">
        <v>589</v>
      </c>
      <c r="H980" s="45" t="s">
        <v>590</v>
      </c>
      <c r="I980" s="45"/>
      <c r="M980" s="19" t="str">
        <f t="shared" si="15"/>
        <v xml:space="preserve">  &lt;concept code='1708572' codeSystem='1.2.40.0.34.5.156' displayName='DABIGATRANETEXILATMESILAT' level='1' type='L' concept_beschreibung='Medikation_AGES_Wirkstoffe _20170725' deutsch='' hinweise='' relationships=''/&gt;</v>
      </c>
    </row>
    <row r="981" spans="1:13" ht="12.75" customHeight="1" x14ac:dyDescent="0.2">
      <c r="A981" s="45" t="s">
        <v>18</v>
      </c>
      <c r="B981" s="45">
        <v>1708573</v>
      </c>
      <c r="C981" s="45" t="s">
        <v>1397</v>
      </c>
      <c r="D981" s="45" t="s">
        <v>3321</v>
      </c>
      <c r="E981" s="45"/>
      <c r="F981" s="45"/>
      <c r="G981" s="45" t="s">
        <v>589</v>
      </c>
      <c r="H981" s="45" t="s">
        <v>590</v>
      </c>
      <c r="I981" s="45"/>
      <c r="M981" s="19" t="str">
        <f t="shared" si="15"/>
        <v xml:space="preserve">  &lt;concept code='1708573' codeSystem='1.2.40.0.34.5.156' displayName='ANAGRELIDHYDROCHLORID' level='1' type='L' concept_beschreibung='Medikation_AGES_Wirkstoffe _20170725' deutsch='' hinweise='' relationships=''/&gt;</v>
      </c>
    </row>
    <row r="982" spans="1:13" ht="12.75" customHeight="1" x14ac:dyDescent="0.2">
      <c r="A982" s="45" t="s">
        <v>18</v>
      </c>
      <c r="B982" s="45">
        <v>1708574</v>
      </c>
      <c r="C982" s="45" t="s">
        <v>1398</v>
      </c>
      <c r="D982" s="45" t="s">
        <v>3322</v>
      </c>
      <c r="E982" s="45"/>
      <c r="F982" s="45"/>
      <c r="G982" s="45" t="s">
        <v>589</v>
      </c>
      <c r="H982" s="45" t="s">
        <v>590</v>
      </c>
      <c r="I982" s="45"/>
      <c r="M982" s="19" t="str">
        <f t="shared" si="15"/>
        <v xml:space="preserve">  &lt;concept code='1708574' codeSystem='1.2.40.0.34.5.156' displayName='BROMOCRIPTIN MESILAT' level='1' type='L' concept_beschreibung='Medikation_AGES_Wirkstoffe _20170725' deutsch='' hinweise='' relationships=''/&gt;</v>
      </c>
    </row>
    <row r="983" spans="1:13" ht="12.75" customHeight="1" x14ac:dyDescent="0.2">
      <c r="A983" s="45" t="s">
        <v>18</v>
      </c>
      <c r="B983" s="45">
        <v>1708575</v>
      </c>
      <c r="C983" s="45" t="s">
        <v>1399</v>
      </c>
      <c r="D983" s="45" t="s">
        <v>3323</v>
      </c>
      <c r="E983" s="45"/>
      <c r="F983" s="45"/>
      <c r="G983" s="45" t="s">
        <v>589</v>
      </c>
      <c r="H983" s="45" t="s">
        <v>590</v>
      </c>
      <c r="I983" s="45"/>
      <c r="M983" s="19" t="str">
        <f t="shared" si="15"/>
        <v xml:space="preserve">  &lt;concept code='1708575' codeSystem='1.2.40.0.34.5.156' displayName='CALCIUM LACTAT GLUCONAT' level='1' type='L' concept_beschreibung='Medikation_AGES_Wirkstoffe _20170725' deutsch='' hinweise='' relationships=''/&gt;</v>
      </c>
    </row>
    <row r="984" spans="1:13" ht="12.75" customHeight="1" x14ac:dyDescent="0.2">
      <c r="A984" s="45" t="s">
        <v>18</v>
      </c>
      <c r="B984" s="45">
        <v>1708576</v>
      </c>
      <c r="C984" s="45" t="s">
        <v>1400</v>
      </c>
      <c r="D984" s="45" t="s">
        <v>3324</v>
      </c>
      <c r="E984" s="45"/>
      <c r="F984" s="45"/>
      <c r="G984" s="45" t="s">
        <v>589</v>
      </c>
      <c r="H984" s="45" t="s">
        <v>590</v>
      </c>
      <c r="I984" s="45"/>
      <c r="M984" s="19" t="str">
        <f t="shared" si="15"/>
        <v xml:space="preserve">  &lt;concept code='1708576' codeSystem='1.2.40.0.34.5.156' displayName='GUAIFENESIN' level='1' type='L' concept_beschreibung='Medikation_AGES_Wirkstoffe _20170725' deutsch='' hinweise='' relationships=''/&gt;</v>
      </c>
    </row>
    <row r="985" spans="1:13" ht="12.75" customHeight="1" x14ac:dyDescent="0.2">
      <c r="A985" s="45" t="s">
        <v>18</v>
      </c>
      <c r="B985" s="45">
        <v>1708577</v>
      </c>
      <c r="C985" s="45" t="s">
        <v>1401</v>
      </c>
      <c r="D985" s="45" t="s">
        <v>3325</v>
      </c>
      <c r="E985" s="45"/>
      <c r="F985" s="45"/>
      <c r="G985" s="45" t="s">
        <v>589</v>
      </c>
      <c r="H985" s="45" t="s">
        <v>590</v>
      </c>
      <c r="I985" s="45"/>
      <c r="M985" s="19" t="str">
        <f t="shared" si="15"/>
        <v xml:space="preserve">  &lt;concept code='1708577' codeSystem='1.2.40.0.34.5.156' displayName='FLECAINID ACETAT' level='1' type='L' concept_beschreibung='Medikation_AGES_Wirkstoffe _20170725' deutsch='' hinweise='' relationships=''/&gt;</v>
      </c>
    </row>
    <row r="986" spans="1:13" ht="12.75" customHeight="1" x14ac:dyDescent="0.2">
      <c r="A986" s="45" t="s">
        <v>18</v>
      </c>
      <c r="B986" s="45">
        <v>1708579</v>
      </c>
      <c r="C986" s="45" t="s">
        <v>1402</v>
      </c>
      <c r="D986" s="45" t="s">
        <v>3326</v>
      </c>
      <c r="E986" s="45"/>
      <c r="F986" s="45"/>
      <c r="G986" s="45" t="s">
        <v>589</v>
      </c>
      <c r="H986" s="45" t="s">
        <v>590</v>
      </c>
      <c r="I986" s="45"/>
      <c r="M986" s="19" t="str">
        <f t="shared" si="15"/>
        <v xml:space="preserve">  &lt;concept code='1708579' codeSystem='1.2.40.0.34.5.156' displayName='VALPROINSÄURE' level='1' type='L' concept_beschreibung='Medikation_AGES_Wirkstoffe _20170725' deutsch='' hinweise='' relationships=''/&gt;</v>
      </c>
    </row>
    <row r="987" spans="1:13" ht="12.75" customHeight="1" x14ac:dyDescent="0.2">
      <c r="A987" s="45" t="s">
        <v>18</v>
      </c>
      <c r="B987" s="45">
        <v>1708580</v>
      </c>
      <c r="C987" s="45" t="s">
        <v>1403</v>
      </c>
      <c r="D987" s="45" t="s">
        <v>3327</v>
      </c>
      <c r="E987" s="45"/>
      <c r="F987" s="45"/>
      <c r="G987" s="45" t="s">
        <v>589</v>
      </c>
      <c r="H987" s="45" t="s">
        <v>590</v>
      </c>
      <c r="I987" s="45"/>
      <c r="M987" s="19" t="str">
        <f t="shared" si="15"/>
        <v xml:space="preserve">  &lt;concept code='1708580' codeSystem='1.2.40.0.34.5.156' displayName='ALFENTANIL HYDROCHLORID' level='1' type='L' concept_beschreibung='Medikation_AGES_Wirkstoffe _20170725' deutsch='' hinweise='' relationships=''/&gt;</v>
      </c>
    </row>
    <row r="988" spans="1:13" ht="12.75" customHeight="1" x14ac:dyDescent="0.2">
      <c r="A988" s="45" t="s">
        <v>18</v>
      </c>
      <c r="B988" s="45">
        <v>1708581</v>
      </c>
      <c r="C988" s="45" t="s">
        <v>1404</v>
      </c>
      <c r="D988" s="45" t="s">
        <v>3328</v>
      </c>
      <c r="E988" s="45"/>
      <c r="F988" s="45"/>
      <c r="G988" s="45" t="s">
        <v>589</v>
      </c>
      <c r="H988" s="45" t="s">
        <v>590</v>
      </c>
      <c r="I988" s="45"/>
      <c r="M988" s="19" t="str">
        <f t="shared" si="15"/>
        <v xml:space="preserve">  &lt;concept code='1708581' codeSystem='1.2.40.0.34.5.156' displayName='ARGININ GLUTAMAT' level='1' type='L' concept_beschreibung='Medikation_AGES_Wirkstoffe _20170725' deutsch='' hinweise='' relationships=''/&gt;</v>
      </c>
    </row>
    <row r="989" spans="1:13" ht="12.75" customHeight="1" x14ac:dyDescent="0.2">
      <c r="A989" s="45" t="s">
        <v>18</v>
      </c>
      <c r="B989" s="45">
        <v>1708582</v>
      </c>
      <c r="C989" s="45" t="s">
        <v>1405</v>
      </c>
      <c r="D989" s="45" t="s">
        <v>3329</v>
      </c>
      <c r="E989" s="45"/>
      <c r="F989" s="45"/>
      <c r="G989" s="45" t="s">
        <v>589</v>
      </c>
      <c r="H989" s="45" t="s">
        <v>590</v>
      </c>
      <c r="I989" s="45"/>
      <c r="M989" s="19" t="str">
        <f t="shared" si="15"/>
        <v xml:space="preserve">  &lt;concept code='1708582' codeSystem='1.2.40.0.34.5.156' displayName='AZELASTIN HYDROCHLORID' level='1' type='L' concept_beschreibung='Medikation_AGES_Wirkstoffe _20170725' deutsch='' hinweise='' relationships=''/&gt;</v>
      </c>
    </row>
    <row r="990" spans="1:13" ht="12.75" customHeight="1" x14ac:dyDescent="0.2">
      <c r="A990" s="45" t="s">
        <v>18</v>
      </c>
      <c r="B990" s="45">
        <v>1708583</v>
      </c>
      <c r="C990" s="45" t="s">
        <v>1406</v>
      </c>
      <c r="D990" s="45" t="s">
        <v>3330</v>
      </c>
      <c r="E990" s="45"/>
      <c r="F990" s="45"/>
      <c r="G990" s="45" t="s">
        <v>589</v>
      </c>
      <c r="H990" s="45" t="s">
        <v>590</v>
      </c>
      <c r="I990" s="45"/>
      <c r="M990" s="19" t="str">
        <f t="shared" si="15"/>
        <v xml:space="preserve">  &lt;concept code='1708583' codeSystem='1.2.40.0.34.5.156' displayName='ZINK BACITRACIN' level='1' type='L' concept_beschreibung='Medikation_AGES_Wirkstoffe _20170725' deutsch='' hinweise='' relationships=''/&gt;</v>
      </c>
    </row>
    <row r="991" spans="1:13" ht="12.75" customHeight="1" x14ac:dyDescent="0.2">
      <c r="A991" s="45" t="s">
        <v>18</v>
      </c>
      <c r="B991" s="45">
        <v>1708585</v>
      </c>
      <c r="C991" s="45" t="s">
        <v>1407</v>
      </c>
      <c r="D991" s="45" t="s">
        <v>3331</v>
      </c>
      <c r="E991" s="45"/>
      <c r="F991" s="45"/>
      <c r="G991" s="45" t="s">
        <v>589</v>
      </c>
      <c r="H991" s="45" t="s">
        <v>590</v>
      </c>
      <c r="I991" s="45"/>
      <c r="M991" s="19" t="str">
        <f t="shared" si="15"/>
        <v xml:space="preserve">  &lt;concept code='1708585' codeSystem='1.2.40.0.34.5.156' displayName='CEFAMANDOL NAFAT' level='1' type='L' concept_beschreibung='Medikation_AGES_Wirkstoffe _20170725' deutsch='' hinweise='' relationships=''/&gt;</v>
      </c>
    </row>
    <row r="992" spans="1:13" ht="12.75" customHeight="1" x14ac:dyDescent="0.2">
      <c r="A992" s="45" t="s">
        <v>18</v>
      </c>
      <c r="B992" s="45">
        <v>1708586</v>
      </c>
      <c r="C992" s="45" t="s">
        <v>1408</v>
      </c>
      <c r="D992" s="45" t="s">
        <v>3332</v>
      </c>
      <c r="E992" s="45"/>
      <c r="F992" s="45"/>
      <c r="G992" s="45" t="s">
        <v>589</v>
      </c>
      <c r="H992" s="45" t="s">
        <v>590</v>
      </c>
      <c r="I992" s="45"/>
      <c r="M992" s="19" t="str">
        <f t="shared" si="15"/>
        <v xml:space="preserve">  &lt;concept code='1708586' codeSystem='1.2.40.0.34.5.156' displayName='BUPROPION HYDROCHLORID' level='1' type='L' concept_beschreibung='Medikation_AGES_Wirkstoffe _20170725' deutsch='' hinweise='' relationships=''/&gt;</v>
      </c>
    </row>
    <row r="993" spans="1:13" ht="12.75" customHeight="1" x14ac:dyDescent="0.2">
      <c r="A993" s="45" t="s">
        <v>18</v>
      </c>
      <c r="B993" s="45">
        <v>1708587</v>
      </c>
      <c r="C993" s="45" t="s">
        <v>1409</v>
      </c>
      <c r="D993" s="45" t="s">
        <v>3333</v>
      </c>
      <c r="E993" s="45"/>
      <c r="F993" s="45"/>
      <c r="G993" s="45" t="s">
        <v>589</v>
      </c>
      <c r="H993" s="45" t="s">
        <v>590</v>
      </c>
      <c r="I993" s="45"/>
      <c r="M993" s="19" t="str">
        <f t="shared" si="15"/>
        <v xml:space="preserve">  &lt;concept code='1708587' codeSystem='1.2.40.0.34.5.156' displayName='BENZOESÄURE' level='1' type='L' concept_beschreibung='Medikation_AGES_Wirkstoffe _20170725' deutsch='' hinweise='' relationships=''/&gt;</v>
      </c>
    </row>
    <row r="994" spans="1:13" ht="12.75" customHeight="1" x14ac:dyDescent="0.2">
      <c r="A994" s="45" t="s">
        <v>18</v>
      </c>
      <c r="B994" s="45">
        <v>1708592</v>
      </c>
      <c r="C994" s="45" t="s">
        <v>1410</v>
      </c>
      <c r="D994" s="45" t="s">
        <v>345</v>
      </c>
      <c r="E994" s="45"/>
      <c r="F994" s="45"/>
      <c r="G994" s="45" t="s">
        <v>589</v>
      </c>
      <c r="H994" s="45" t="s">
        <v>590</v>
      </c>
      <c r="I994" s="45"/>
      <c r="M994" s="19" t="str">
        <f t="shared" si="15"/>
        <v xml:space="preserve">  &lt;concept code='1708592' codeSystem='1.2.40.0.34.5.156' displayName='SCHWEFEL' level='1' type='L' concept_beschreibung='Medikation_AGES_Wirkstoffe _20170725' deutsch='' hinweise='' relationships=''/&gt;</v>
      </c>
    </row>
    <row r="995" spans="1:13" ht="12.75" customHeight="1" x14ac:dyDescent="0.2">
      <c r="A995" s="45" t="s">
        <v>18</v>
      </c>
      <c r="B995" s="45">
        <v>1708593</v>
      </c>
      <c r="C995" s="45" t="s">
        <v>1411</v>
      </c>
      <c r="D995" s="45" t="s">
        <v>3334</v>
      </c>
      <c r="E995" s="45"/>
      <c r="F995" s="45"/>
      <c r="G995" s="45" t="s">
        <v>589</v>
      </c>
      <c r="H995" s="45" t="s">
        <v>590</v>
      </c>
      <c r="I995" s="45"/>
      <c r="M995" s="19" t="str">
        <f t="shared" si="15"/>
        <v xml:space="preserve">  &lt;concept code='1708593' codeSystem='1.2.40.0.34.5.156' displayName='EISEN(II)-FUMARAT' level='1' type='L' concept_beschreibung='Medikation_AGES_Wirkstoffe _20170725' deutsch='' hinweise='' relationships=''/&gt;</v>
      </c>
    </row>
    <row r="996" spans="1:13" ht="12.75" customHeight="1" x14ac:dyDescent="0.2">
      <c r="A996" s="45" t="s">
        <v>18</v>
      </c>
      <c r="B996" s="45">
        <v>1708595</v>
      </c>
      <c r="C996" s="45" t="s">
        <v>1412</v>
      </c>
      <c r="D996" s="45" t="s">
        <v>3335</v>
      </c>
      <c r="E996" s="45"/>
      <c r="F996" s="45"/>
      <c r="G996" s="45" t="s">
        <v>589</v>
      </c>
      <c r="H996" s="45" t="s">
        <v>590</v>
      </c>
      <c r="I996" s="45"/>
      <c r="M996" s="19" t="str">
        <f t="shared" si="15"/>
        <v xml:space="preserve">  &lt;concept code='1708595' codeSystem='1.2.40.0.34.5.156' displayName='PENTOXYVERIN CITRAT' level='1' type='L' concept_beschreibung='Medikation_AGES_Wirkstoffe _20170725' deutsch='' hinweise='' relationships=''/&gt;</v>
      </c>
    </row>
    <row r="997" spans="1:13" ht="12.75" customHeight="1" x14ac:dyDescent="0.2">
      <c r="A997" s="45" t="s">
        <v>18</v>
      </c>
      <c r="B997" s="45">
        <v>1708596</v>
      </c>
      <c r="C997" s="45" t="s">
        <v>1413</v>
      </c>
      <c r="D997" s="45" t="s">
        <v>3336</v>
      </c>
      <c r="E997" s="45"/>
      <c r="F997" s="45"/>
      <c r="G997" s="45" t="s">
        <v>589</v>
      </c>
      <c r="H997" s="45" t="s">
        <v>590</v>
      </c>
      <c r="I997" s="45"/>
      <c r="M997" s="19" t="str">
        <f t="shared" si="15"/>
        <v xml:space="preserve">  &lt;concept code='1708596' codeSystem='1.2.40.0.34.5.156' displayName='RANITIDIN HYDROCHLORID' level='1' type='L' concept_beschreibung='Medikation_AGES_Wirkstoffe _20170725' deutsch='' hinweise='' relationships=''/&gt;</v>
      </c>
    </row>
    <row r="998" spans="1:13" ht="12.75" customHeight="1" x14ac:dyDescent="0.2">
      <c r="A998" s="45" t="s">
        <v>18</v>
      </c>
      <c r="B998" s="45">
        <v>1708597</v>
      </c>
      <c r="C998" s="45" t="s">
        <v>1414</v>
      </c>
      <c r="D998" s="45" t="s">
        <v>3337</v>
      </c>
      <c r="E998" s="45"/>
      <c r="F998" s="45"/>
      <c r="G998" s="45" t="s">
        <v>589</v>
      </c>
      <c r="H998" s="45" t="s">
        <v>590</v>
      </c>
      <c r="I998" s="45"/>
      <c r="M998" s="19" t="str">
        <f t="shared" si="15"/>
        <v xml:space="preserve">  &lt;concept code='1708597' codeSystem='1.2.40.0.34.5.156' displayName='UROFOLLITROPIN' level='1' type='L' concept_beschreibung='Medikation_AGES_Wirkstoffe _20170725' deutsch='' hinweise='' relationships=''/&gt;</v>
      </c>
    </row>
    <row r="999" spans="1:13" ht="12.75" customHeight="1" x14ac:dyDescent="0.2">
      <c r="A999" s="45" t="s">
        <v>18</v>
      </c>
      <c r="B999" s="45">
        <v>1708598</v>
      </c>
      <c r="C999" s="45" t="s">
        <v>1415</v>
      </c>
      <c r="D999" s="45" t="s">
        <v>3338</v>
      </c>
      <c r="E999" s="45"/>
      <c r="F999" s="45"/>
      <c r="G999" s="45" t="s">
        <v>589</v>
      </c>
      <c r="H999" s="45" t="s">
        <v>590</v>
      </c>
      <c r="I999" s="45"/>
      <c r="M999" s="19" t="str">
        <f t="shared" si="15"/>
        <v xml:space="preserve">  &lt;concept code='1708598' codeSystem='1.2.40.0.34.5.156' displayName='DIPHENHYDRAMIN HYDROCHLORID' level='1' type='L' concept_beschreibung='Medikation_AGES_Wirkstoffe _20170725' deutsch='' hinweise='' relationships=''/&gt;</v>
      </c>
    </row>
    <row r="1000" spans="1:13" ht="12.75" customHeight="1" x14ac:dyDescent="0.2">
      <c r="A1000" s="45" t="s">
        <v>18</v>
      </c>
      <c r="B1000" s="45">
        <v>1708599</v>
      </c>
      <c r="C1000" s="45" t="s">
        <v>1416</v>
      </c>
      <c r="D1000" s="45" t="s">
        <v>3339</v>
      </c>
      <c r="E1000" s="45"/>
      <c r="F1000" s="45"/>
      <c r="G1000" s="45" t="s">
        <v>589</v>
      </c>
      <c r="H1000" s="45" t="s">
        <v>590</v>
      </c>
      <c r="I1000" s="45"/>
      <c r="M1000" s="19" t="str">
        <f t="shared" si="15"/>
        <v xml:space="preserve">  &lt;concept code='1708599' codeSystem='1.2.40.0.34.5.156' displayName='GRANISETRON HYDROCHLORID' level='1' type='L' concept_beschreibung='Medikation_AGES_Wirkstoffe _20170725' deutsch='' hinweise='' relationships=''/&gt;</v>
      </c>
    </row>
    <row r="1001" spans="1:13" ht="12.75" customHeight="1" x14ac:dyDescent="0.2">
      <c r="A1001" s="45" t="s">
        <v>18</v>
      </c>
      <c r="B1001" s="45">
        <v>1708603</v>
      </c>
      <c r="C1001" s="45" t="s">
        <v>1417</v>
      </c>
      <c r="D1001" s="45" t="s">
        <v>3340</v>
      </c>
      <c r="E1001" s="45"/>
      <c r="F1001" s="45"/>
      <c r="G1001" s="45" t="s">
        <v>589</v>
      </c>
      <c r="H1001" s="45" t="s">
        <v>590</v>
      </c>
      <c r="I1001" s="45"/>
      <c r="M1001" s="19" t="str">
        <f t="shared" si="15"/>
        <v xml:space="preserve">  &lt;concept code='1708603' codeSystem='1.2.40.0.34.5.156' displayName='PHENIRAMIN HYDROGENMALEAT' level='1' type='L' concept_beschreibung='Medikation_AGES_Wirkstoffe _20170725' deutsch='' hinweise='' relationships=''/&gt;</v>
      </c>
    </row>
    <row r="1002" spans="1:13" ht="12.75" customHeight="1" x14ac:dyDescent="0.2">
      <c r="A1002" s="45" t="s">
        <v>18</v>
      </c>
      <c r="B1002" s="45">
        <v>1708604</v>
      </c>
      <c r="C1002" s="45" t="s">
        <v>1418</v>
      </c>
      <c r="D1002" s="45" t="s">
        <v>3341</v>
      </c>
      <c r="E1002" s="45"/>
      <c r="F1002" s="45"/>
      <c r="G1002" s="45" t="s">
        <v>589</v>
      </c>
      <c r="H1002" s="45" t="s">
        <v>590</v>
      </c>
      <c r="I1002" s="45"/>
      <c r="M1002" s="19" t="str">
        <f t="shared" si="15"/>
        <v xml:space="preserve">  &lt;concept code='1708604' codeSystem='1.2.40.0.34.5.156' displayName='QUINAPRIL HYDROCHLORID' level='1' type='L' concept_beschreibung='Medikation_AGES_Wirkstoffe _20170725' deutsch='' hinweise='' relationships=''/&gt;</v>
      </c>
    </row>
    <row r="1003" spans="1:13" ht="12.75" customHeight="1" x14ac:dyDescent="0.2">
      <c r="A1003" s="45" t="s">
        <v>18</v>
      </c>
      <c r="B1003" s="45">
        <v>1708605</v>
      </c>
      <c r="C1003" s="45" t="s">
        <v>1419</v>
      </c>
      <c r="D1003" s="45" t="s">
        <v>3342</v>
      </c>
      <c r="E1003" s="45"/>
      <c r="F1003" s="45"/>
      <c r="G1003" s="45" t="s">
        <v>589</v>
      </c>
      <c r="H1003" s="45" t="s">
        <v>590</v>
      </c>
      <c r="I1003" s="45"/>
      <c r="M1003" s="19" t="str">
        <f t="shared" si="15"/>
        <v xml:space="preserve">  &lt;concept code='1708605' codeSystem='1.2.40.0.34.5.156' displayName='REMIFENTANIL HYDROCHLORID' level='1' type='L' concept_beschreibung='Medikation_AGES_Wirkstoffe _20170725' deutsch='' hinweise='' relationships=''/&gt;</v>
      </c>
    </row>
    <row r="1004" spans="1:13" ht="12.75" customHeight="1" x14ac:dyDescent="0.2">
      <c r="A1004" s="45" t="s">
        <v>18</v>
      </c>
      <c r="B1004" s="45">
        <v>1708606</v>
      </c>
      <c r="C1004" s="45" t="s">
        <v>1420</v>
      </c>
      <c r="D1004" s="45" t="s">
        <v>3343</v>
      </c>
      <c r="E1004" s="45"/>
      <c r="F1004" s="45"/>
      <c r="G1004" s="45" t="s">
        <v>589</v>
      </c>
      <c r="H1004" s="45" t="s">
        <v>590</v>
      </c>
      <c r="I1004" s="45"/>
      <c r="M1004" s="19" t="str">
        <f t="shared" si="15"/>
        <v xml:space="preserve">  &lt;concept code='1708606' codeSystem='1.2.40.0.34.5.156' displayName='VANCOMYCIN HYDROCHLORID' level='1' type='L' concept_beschreibung='Medikation_AGES_Wirkstoffe _20170725' deutsch='' hinweise='' relationships=''/&gt;</v>
      </c>
    </row>
    <row r="1005" spans="1:13" ht="12.75" customHeight="1" x14ac:dyDescent="0.2">
      <c r="A1005" s="45" t="s">
        <v>18</v>
      </c>
      <c r="B1005" s="45">
        <v>1708608</v>
      </c>
      <c r="C1005" s="45" t="s">
        <v>1421</v>
      </c>
      <c r="D1005" s="45" t="s">
        <v>3344</v>
      </c>
      <c r="E1005" s="45"/>
      <c r="F1005" s="45"/>
      <c r="G1005" s="45" t="s">
        <v>589</v>
      </c>
      <c r="H1005" s="45" t="s">
        <v>590</v>
      </c>
      <c r="I1005" s="45"/>
      <c r="M1005" s="19" t="str">
        <f t="shared" si="15"/>
        <v xml:space="preserve">  &lt;concept code='1708608' codeSystem='1.2.40.0.34.5.156' displayName='VERAPAMIL HYDROCHLORID' level='1' type='L' concept_beschreibung='Medikation_AGES_Wirkstoffe _20170725' deutsch='' hinweise='' relationships=''/&gt;</v>
      </c>
    </row>
    <row r="1006" spans="1:13" ht="12.75" customHeight="1" x14ac:dyDescent="0.2">
      <c r="A1006" s="45" t="s">
        <v>18</v>
      </c>
      <c r="B1006" s="45">
        <v>1708609</v>
      </c>
      <c r="C1006" s="45" t="s">
        <v>1422</v>
      </c>
      <c r="D1006" s="45" t="s">
        <v>3345</v>
      </c>
      <c r="E1006" s="45"/>
      <c r="F1006" s="45"/>
      <c r="G1006" s="45" t="s">
        <v>589</v>
      </c>
      <c r="H1006" s="45" t="s">
        <v>590</v>
      </c>
      <c r="I1006" s="45"/>
      <c r="M1006" s="19" t="str">
        <f t="shared" si="15"/>
        <v xml:space="preserve">  &lt;concept code='1708609' codeSystem='1.2.40.0.34.5.156' displayName='DIACEREIN' level='1' type='L' concept_beschreibung='Medikation_AGES_Wirkstoffe _20170725' deutsch='' hinweise='' relationships=''/&gt;</v>
      </c>
    </row>
    <row r="1007" spans="1:13" ht="12.75" customHeight="1" x14ac:dyDescent="0.2">
      <c r="A1007" s="45" t="s">
        <v>18</v>
      </c>
      <c r="B1007" s="45">
        <v>1708610</v>
      </c>
      <c r="C1007" s="45" t="s">
        <v>1423</v>
      </c>
      <c r="D1007" s="45" t="s">
        <v>3346</v>
      </c>
      <c r="E1007" s="45"/>
      <c r="F1007" s="45"/>
      <c r="G1007" s="45" t="s">
        <v>589</v>
      </c>
      <c r="H1007" s="45" t="s">
        <v>590</v>
      </c>
      <c r="I1007" s="45"/>
      <c r="M1007" s="19" t="str">
        <f t="shared" si="15"/>
        <v xml:space="preserve">  &lt;concept code='1708610' codeSystem='1.2.40.0.34.5.156' displayName='CISATRACURIUM BESILAT' level='1' type='L' concept_beschreibung='Medikation_AGES_Wirkstoffe _20170725' deutsch='' hinweise='' relationships=''/&gt;</v>
      </c>
    </row>
    <row r="1008" spans="1:13" ht="12.75" customHeight="1" x14ac:dyDescent="0.2">
      <c r="A1008" s="45" t="s">
        <v>18</v>
      </c>
      <c r="B1008" s="45">
        <v>1708612</v>
      </c>
      <c r="C1008" s="45" t="s">
        <v>1424</v>
      </c>
      <c r="D1008" s="45" t="s">
        <v>3347</v>
      </c>
      <c r="E1008" s="45"/>
      <c r="F1008" s="45"/>
      <c r="G1008" s="45" t="s">
        <v>589</v>
      </c>
      <c r="H1008" s="45" t="s">
        <v>590</v>
      </c>
      <c r="I1008" s="45"/>
      <c r="M1008" s="19" t="str">
        <f t="shared" si="15"/>
        <v xml:space="preserve">  &lt;concept code='1708612' codeSystem='1.2.40.0.34.5.156' displayName='CALCIUM PANTOTHENAT' level='1' type='L' concept_beschreibung='Medikation_AGES_Wirkstoffe _20170725' deutsch='' hinweise='' relationships=''/&gt;</v>
      </c>
    </row>
    <row r="1009" spans="1:13" ht="12.75" customHeight="1" x14ac:dyDescent="0.2">
      <c r="A1009" s="45" t="s">
        <v>18</v>
      </c>
      <c r="B1009" s="45">
        <v>1708615</v>
      </c>
      <c r="C1009" s="45" t="s">
        <v>1425</v>
      </c>
      <c r="D1009" s="45" t="s">
        <v>3348</v>
      </c>
      <c r="E1009" s="45"/>
      <c r="F1009" s="45"/>
      <c r="G1009" s="45" t="s">
        <v>589</v>
      </c>
      <c r="H1009" s="45" t="s">
        <v>590</v>
      </c>
      <c r="I1009" s="45"/>
      <c r="M1009" s="19" t="str">
        <f t="shared" si="15"/>
        <v xml:space="preserve">  &lt;concept code='1708615' codeSystem='1.2.40.0.34.5.156' displayName='LEVOBUPIVACAIN HYDROCHLORID' level='1' type='L' concept_beschreibung='Medikation_AGES_Wirkstoffe _20170725' deutsch='' hinweise='' relationships=''/&gt;</v>
      </c>
    </row>
    <row r="1010" spans="1:13" ht="12.75" customHeight="1" x14ac:dyDescent="0.2">
      <c r="A1010" s="45" t="s">
        <v>18</v>
      </c>
      <c r="B1010" s="45">
        <v>1708616</v>
      </c>
      <c r="C1010" s="45" t="s">
        <v>1426</v>
      </c>
      <c r="D1010" s="45" t="s">
        <v>3349</v>
      </c>
      <c r="E1010" s="45"/>
      <c r="F1010" s="45"/>
      <c r="G1010" s="45" t="s">
        <v>589</v>
      </c>
      <c r="H1010" s="45" t="s">
        <v>590</v>
      </c>
      <c r="I1010" s="45"/>
      <c r="M1010" s="19" t="str">
        <f t="shared" si="15"/>
        <v xml:space="preserve">  &lt;concept code='1708616' codeSystem='1.2.40.0.34.5.156' displayName='ESTRADIOL VALERAT' level='1' type='L' concept_beschreibung='Medikation_AGES_Wirkstoffe _20170725' deutsch='' hinweise='' relationships=''/&gt;</v>
      </c>
    </row>
    <row r="1011" spans="1:13" ht="12.75" customHeight="1" x14ac:dyDescent="0.2">
      <c r="A1011" s="45" t="s">
        <v>18</v>
      </c>
      <c r="B1011" s="45">
        <v>1708617</v>
      </c>
      <c r="C1011" s="45" t="s">
        <v>1427</v>
      </c>
      <c r="D1011" s="45" t="s">
        <v>3350</v>
      </c>
      <c r="E1011" s="45"/>
      <c r="F1011" s="45"/>
      <c r="G1011" s="45" t="s">
        <v>589</v>
      </c>
      <c r="H1011" s="45" t="s">
        <v>590</v>
      </c>
      <c r="I1011" s="45"/>
      <c r="M1011" s="19" t="str">
        <f t="shared" si="15"/>
        <v xml:space="preserve">  &lt;concept code='1708617' codeSystem='1.2.40.0.34.5.156' displayName='MORPHINHYDROCHLORID' level='1' type='L' concept_beschreibung='Medikation_AGES_Wirkstoffe _20170725' deutsch='' hinweise='' relationships=''/&gt;</v>
      </c>
    </row>
    <row r="1012" spans="1:13" ht="12.75" customHeight="1" x14ac:dyDescent="0.2">
      <c r="A1012" s="45" t="s">
        <v>18</v>
      </c>
      <c r="B1012" s="45">
        <v>1708618</v>
      </c>
      <c r="C1012" s="45" t="s">
        <v>1428</v>
      </c>
      <c r="D1012" s="45" t="s">
        <v>3351</v>
      </c>
      <c r="E1012" s="45"/>
      <c r="F1012" s="45"/>
      <c r="G1012" s="45" t="s">
        <v>589</v>
      </c>
      <c r="H1012" s="45" t="s">
        <v>590</v>
      </c>
      <c r="I1012" s="45"/>
      <c r="M1012" s="19" t="str">
        <f t="shared" si="15"/>
        <v xml:space="preserve">  &lt;concept code='1708618' codeSystem='1.2.40.0.34.5.156' displayName='FORMOTEROL FUMARAT' level='1' type='L' concept_beschreibung='Medikation_AGES_Wirkstoffe _20170725' deutsch='' hinweise='' relationships=''/&gt;</v>
      </c>
    </row>
    <row r="1013" spans="1:13" ht="12.75" customHeight="1" x14ac:dyDescent="0.2">
      <c r="A1013" s="45" t="s">
        <v>18</v>
      </c>
      <c r="B1013" s="45">
        <v>1708619</v>
      </c>
      <c r="C1013" s="45" t="s">
        <v>1429</v>
      </c>
      <c r="D1013" s="45" t="s">
        <v>3352</v>
      </c>
      <c r="E1013" s="45"/>
      <c r="F1013" s="45"/>
      <c r="G1013" s="45" t="s">
        <v>589</v>
      </c>
      <c r="H1013" s="45" t="s">
        <v>590</v>
      </c>
      <c r="I1013" s="45"/>
      <c r="M1013" s="19" t="str">
        <f t="shared" si="15"/>
        <v xml:space="preserve">  &lt;concept code='1708619' codeSystem='1.2.40.0.34.5.156' displayName='SAUERSTOFF' level='1' type='L' concept_beschreibung='Medikation_AGES_Wirkstoffe _20170725' deutsch='' hinweise='' relationships=''/&gt;</v>
      </c>
    </row>
    <row r="1014" spans="1:13" ht="12.75" customHeight="1" x14ac:dyDescent="0.2">
      <c r="A1014" s="45" t="s">
        <v>18</v>
      </c>
      <c r="B1014" s="45">
        <v>1708620</v>
      </c>
      <c r="C1014" s="45" t="s">
        <v>1430</v>
      </c>
      <c r="D1014" s="45" t="s">
        <v>3353</v>
      </c>
      <c r="E1014" s="45"/>
      <c r="F1014" s="45"/>
      <c r="G1014" s="45" t="s">
        <v>589</v>
      </c>
      <c r="H1014" s="45" t="s">
        <v>590</v>
      </c>
      <c r="I1014" s="45"/>
      <c r="M1014" s="19" t="str">
        <f t="shared" si="15"/>
        <v xml:space="preserve">  &lt;concept code='1708620' codeSystem='1.2.40.0.34.5.156' displayName='CLOMIPRAMIN HYDROCHLORID' level='1' type='L' concept_beschreibung='Medikation_AGES_Wirkstoffe _20170725' deutsch='' hinweise='' relationships=''/&gt;</v>
      </c>
    </row>
    <row r="1015" spans="1:13" ht="12.75" customHeight="1" x14ac:dyDescent="0.2">
      <c r="A1015" s="45" t="s">
        <v>18</v>
      </c>
      <c r="B1015" s="45">
        <v>1708621</v>
      </c>
      <c r="C1015" s="45" t="s">
        <v>1431</v>
      </c>
      <c r="D1015" s="45" t="s">
        <v>3354</v>
      </c>
      <c r="E1015" s="45"/>
      <c r="F1015" s="45"/>
      <c r="G1015" s="45" t="s">
        <v>589</v>
      </c>
      <c r="H1015" s="45" t="s">
        <v>590</v>
      </c>
      <c r="I1015" s="45"/>
      <c r="M1015" s="19" t="str">
        <f t="shared" si="15"/>
        <v xml:space="preserve">  &lt;concept code='1708621' codeSystem='1.2.40.0.34.5.156' displayName='IDARUBICIN HYDROCHLORID' level='1' type='L' concept_beschreibung='Medikation_AGES_Wirkstoffe _20170725' deutsch='' hinweise='' relationships=''/&gt;</v>
      </c>
    </row>
    <row r="1016" spans="1:13" ht="12.75" customHeight="1" x14ac:dyDescent="0.2">
      <c r="A1016" s="45" t="s">
        <v>18</v>
      </c>
      <c r="B1016" s="45">
        <v>1708622</v>
      </c>
      <c r="C1016" s="45" t="s">
        <v>1432</v>
      </c>
      <c r="D1016" s="45" t="s">
        <v>3355</v>
      </c>
      <c r="E1016" s="45"/>
      <c r="F1016" s="45"/>
      <c r="G1016" s="45" t="s">
        <v>589</v>
      </c>
      <c r="H1016" s="45" t="s">
        <v>590</v>
      </c>
      <c r="I1016" s="45"/>
      <c r="M1016" s="19" t="str">
        <f t="shared" si="15"/>
        <v xml:space="preserve">  &lt;concept code='1708622' codeSystem='1.2.40.0.34.5.156' displayName='TRIPTORELIN ACETAT' level='1' type='L' concept_beschreibung='Medikation_AGES_Wirkstoffe _20170725' deutsch='' hinweise='' relationships=''/&gt;</v>
      </c>
    </row>
    <row r="1017" spans="1:13" ht="12.75" customHeight="1" x14ac:dyDescent="0.2">
      <c r="A1017" s="45" t="s">
        <v>18</v>
      </c>
      <c r="B1017" s="45">
        <v>1708623</v>
      </c>
      <c r="C1017" s="45" t="s">
        <v>1433</v>
      </c>
      <c r="D1017" s="45" t="s">
        <v>3356</v>
      </c>
      <c r="E1017" s="45"/>
      <c r="F1017" s="45"/>
      <c r="G1017" s="45" t="s">
        <v>589</v>
      </c>
      <c r="H1017" s="45" t="s">
        <v>590</v>
      </c>
      <c r="I1017" s="45"/>
      <c r="M1017" s="19" t="str">
        <f t="shared" si="15"/>
        <v xml:space="preserve">  &lt;concept code='1708623' codeSystem='1.2.40.0.34.5.156' displayName='ESCITALOPRAM OXALAT' level='1' type='L' concept_beschreibung='Medikation_AGES_Wirkstoffe _20170725' deutsch='' hinweise='' relationships=''/&gt;</v>
      </c>
    </row>
    <row r="1018" spans="1:13" ht="12.75" customHeight="1" x14ac:dyDescent="0.2">
      <c r="A1018" s="45" t="s">
        <v>18</v>
      </c>
      <c r="B1018" s="45">
        <v>1708624</v>
      </c>
      <c r="C1018" s="45" t="s">
        <v>1434</v>
      </c>
      <c r="D1018" s="45" t="s">
        <v>3357</v>
      </c>
      <c r="E1018" s="45"/>
      <c r="F1018" s="45"/>
      <c r="G1018" s="45" t="s">
        <v>589</v>
      </c>
      <c r="H1018" s="45" t="s">
        <v>590</v>
      </c>
      <c r="I1018" s="45"/>
      <c r="M1018" s="19" t="str">
        <f t="shared" si="15"/>
        <v xml:space="preserve">  &lt;concept code='1708624' codeSystem='1.2.40.0.34.5.156' displayName='BENZATHIN BENZYLPENICILLIN' level='1' type='L' concept_beschreibung='Medikation_AGES_Wirkstoffe _20170725' deutsch='' hinweise='' relationships=''/&gt;</v>
      </c>
    </row>
    <row r="1019" spans="1:13" ht="12.75" customHeight="1" x14ac:dyDescent="0.2">
      <c r="A1019" s="45" t="s">
        <v>18</v>
      </c>
      <c r="B1019" s="45">
        <v>1708626</v>
      </c>
      <c r="C1019" s="45" t="s">
        <v>1435</v>
      </c>
      <c r="D1019" s="45" t="s">
        <v>3358</v>
      </c>
      <c r="E1019" s="45"/>
      <c r="F1019" s="45"/>
      <c r="G1019" s="45" t="s">
        <v>589</v>
      </c>
      <c r="H1019" s="45" t="s">
        <v>590</v>
      </c>
      <c r="I1019" s="45"/>
      <c r="M1019" s="19" t="str">
        <f t="shared" si="15"/>
        <v xml:space="preserve">  &lt;concept code='1708626' codeSystem='1.2.40.0.34.5.156' displayName='INDIUM CHLORID [*111*IN]' level='1' type='L' concept_beschreibung='Medikation_AGES_Wirkstoffe _20170725' deutsch='' hinweise='' relationships=''/&gt;</v>
      </c>
    </row>
    <row r="1020" spans="1:13" ht="12.75" customHeight="1" x14ac:dyDescent="0.2">
      <c r="A1020" s="45" t="s">
        <v>18</v>
      </c>
      <c r="B1020" s="45">
        <v>1708630</v>
      </c>
      <c r="C1020" s="45" t="s">
        <v>1436</v>
      </c>
      <c r="D1020" s="45" t="s">
        <v>3359</v>
      </c>
      <c r="E1020" s="45"/>
      <c r="F1020" s="45"/>
      <c r="G1020" s="45" t="s">
        <v>589</v>
      </c>
      <c r="H1020" s="45" t="s">
        <v>590</v>
      </c>
      <c r="I1020" s="45"/>
      <c r="M1020" s="19" t="str">
        <f t="shared" si="15"/>
        <v xml:space="preserve">  &lt;concept code='1708630' codeSystem='1.2.40.0.34.5.156' displayName='NATRIUM METHYLPREDNISOLON SUCCINAT' level='1' type='L' concept_beschreibung='Medikation_AGES_Wirkstoffe _20170725' deutsch='' hinweise='' relationships=''/&gt;</v>
      </c>
    </row>
    <row r="1021" spans="1:13" ht="12.75" customHeight="1" x14ac:dyDescent="0.2">
      <c r="A1021" s="45" t="s">
        <v>18</v>
      </c>
      <c r="B1021" s="45">
        <v>1708631</v>
      </c>
      <c r="C1021" s="45" t="s">
        <v>1437</v>
      </c>
      <c r="D1021" s="45" t="s">
        <v>3360</v>
      </c>
      <c r="E1021" s="45"/>
      <c r="F1021" s="45"/>
      <c r="G1021" s="45" t="s">
        <v>589</v>
      </c>
      <c r="H1021" s="45" t="s">
        <v>590</v>
      </c>
      <c r="I1021" s="45"/>
      <c r="M1021" s="19" t="str">
        <f t="shared" si="15"/>
        <v xml:space="preserve">  &lt;concept code='1708631' codeSystem='1.2.40.0.34.5.156' displayName='ATOMOXETIN HYDROCHLORID' level='1' type='L' concept_beschreibung='Medikation_AGES_Wirkstoffe _20170725' deutsch='' hinweise='' relationships=''/&gt;</v>
      </c>
    </row>
    <row r="1022" spans="1:13" ht="12.75" customHeight="1" x14ac:dyDescent="0.2">
      <c r="A1022" s="45" t="s">
        <v>18</v>
      </c>
      <c r="B1022" s="45">
        <v>1708634</v>
      </c>
      <c r="C1022" s="45" t="s">
        <v>1438</v>
      </c>
      <c r="D1022" s="45" t="s">
        <v>3361</v>
      </c>
      <c r="E1022" s="45"/>
      <c r="F1022" s="45"/>
      <c r="G1022" s="45" t="s">
        <v>589</v>
      </c>
      <c r="H1022" s="45" t="s">
        <v>590</v>
      </c>
      <c r="I1022" s="45"/>
      <c r="M1022" s="19" t="str">
        <f t="shared" si="15"/>
        <v xml:space="preserve">  &lt;concept code='1708634' codeSystem='1.2.40.0.34.5.156' displayName='AKTIVKOHLE' level='1' type='L' concept_beschreibung='Medikation_AGES_Wirkstoffe _20170725' deutsch='' hinweise='' relationships=''/&gt;</v>
      </c>
    </row>
    <row r="1023" spans="1:13" ht="12.75" customHeight="1" x14ac:dyDescent="0.2">
      <c r="A1023" s="45" t="s">
        <v>18</v>
      </c>
      <c r="B1023" s="45">
        <v>1708635</v>
      </c>
      <c r="C1023" s="45" t="s">
        <v>1439</v>
      </c>
      <c r="D1023" s="45" t="s">
        <v>3362</v>
      </c>
      <c r="E1023" s="45"/>
      <c r="F1023" s="45"/>
      <c r="G1023" s="45" t="s">
        <v>589</v>
      </c>
      <c r="H1023" s="45" t="s">
        <v>590</v>
      </c>
      <c r="I1023" s="45"/>
      <c r="M1023" s="19" t="str">
        <f t="shared" si="15"/>
        <v xml:space="preserve">  &lt;concept code='1708635' codeSystem='1.2.40.0.34.5.156' displayName='DEXAMETHASON DINATRIUMPHOSPHAT' level='1' type='L' concept_beschreibung='Medikation_AGES_Wirkstoffe _20170725' deutsch='' hinweise='' relationships=''/&gt;</v>
      </c>
    </row>
    <row r="1024" spans="1:13" ht="12.75" customHeight="1" x14ac:dyDescent="0.2">
      <c r="A1024" s="45" t="s">
        <v>18</v>
      </c>
      <c r="B1024" s="45">
        <v>1708636</v>
      </c>
      <c r="C1024" s="45" t="s">
        <v>1440</v>
      </c>
      <c r="D1024" s="45" t="s">
        <v>3363</v>
      </c>
      <c r="E1024" s="45"/>
      <c r="F1024" s="45"/>
      <c r="G1024" s="45" t="s">
        <v>589</v>
      </c>
      <c r="H1024" s="45" t="s">
        <v>590</v>
      </c>
      <c r="I1024" s="45"/>
      <c r="M1024" s="19" t="str">
        <f t="shared" si="15"/>
        <v xml:space="preserve">  &lt;concept code='1708636' codeSystem='1.2.40.0.34.5.156' displayName='ERYTHROMYCINETHYLSUCCINAT' level='1' type='L' concept_beschreibung='Medikation_AGES_Wirkstoffe _20170725' deutsch='' hinweise='' relationships=''/&gt;</v>
      </c>
    </row>
    <row r="1025" spans="1:13" ht="12.75" customHeight="1" x14ac:dyDescent="0.2">
      <c r="A1025" s="45" t="s">
        <v>18</v>
      </c>
      <c r="B1025" s="45">
        <v>1708637</v>
      </c>
      <c r="C1025" s="45" t="s">
        <v>1441</v>
      </c>
      <c r="D1025" s="45" t="s">
        <v>3364</v>
      </c>
      <c r="E1025" s="45"/>
      <c r="F1025" s="45"/>
      <c r="G1025" s="45" t="s">
        <v>589</v>
      </c>
      <c r="H1025" s="45" t="s">
        <v>590</v>
      </c>
      <c r="I1025" s="45"/>
      <c r="M1025" s="19" t="str">
        <f t="shared" si="15"/>
        <v xml:space="preserve">  &lt;concept code='1708637' codeSystem='1.2.40.0.34.5.156' displayName='CHLORMADINONACETAT' level='1' type='L' concept_beschreibung='Medikation_AGES_Wirkstoffe _20170725' deutsch='' hinweise='' relationships=''/&gt;</v>
      </c>
    </row>
    <row r="1026" spans="1:13" ht="12.75" customHeight="1" x14ac:dyDescent="0.2">
      <c r="A1026" s="45" t="s">
        <v>18</v>
      </c>
      <c r="B1026" s="45">
        <v>1708638</v>
      </c>
      <c r="C1026" s="45" t="s">
        <v>1442</v>
      </c>
      <c r="D1026" s="45" t="s">
        <v>3365</v>
      </c>
      <c r="E1026" s="45"/>
      <c r="F1026" s="45"/>
      <c r="G1026" s="45" t="s">
        <v>589</v>
      </c>
      <c r="H1026" s="45" t="s">
        <v>590</v>
      </c>
      <c r="I1026" s="45"/>
      <c r="M1026" s="19" t="str">
        <f t="shared" si="15"/>
        <v xml:space="preserve">  &lt;concept code='1708638' codeSystem='1.2.40.0.34.5.156' displayName='CLINDAMYCIN HYDROCHLORID' level='1' type='L' concept_beschreibung='Medikation_AGES_Wirkstoffe _20170725' deutsch='' hinweise='' relationships=''/&gt;</v>
      </c>
    </row>
    <row r="1027" spans="1:13" ht="12.75" customHeight="1" x14ac:dyDescent="0.2">
      <c r="A1027" s="45" t="s">
        <v>18</v>
      </c>
      <c r="B1027" s="45">
        <v>1708640</v>
      </c>
      <c r="C1027" s="45" t="s">
        <v>1443</v>
      </c>
      <c r="D1027" s="45" t="s">
        <v>3366</v>
      </c>
      <c r="E1027" s="45"/>
      <c r="F1027" s="45"/>
      <c r="G1027" s="45" t="s">
        <v>589</v>
      </c>
      <c r="H1027" s="45" t="s">
        <v>590</v>
      </c>
      <c r="I1027" s="45"/>
      <c r="M1027" s="19" t="str">
        <f t="shared" si="15"/>
        <v xml:space="preserve">  &lt;concept code='1708640' codeSystem='1.2.40.0.34.5.156' displayName='CITALOPRAM HYDROBROMID' level='1' type='L' concept_beschreibung='Medikation_AGES_Wirkstoffe _20170725' deutsch='' hinweise='' relationships=''/&gt;</v>
      </c>
    </row>
    <row r="1028" spans="1:13" ht="12.75" customHeight="1" x14ac:dyDescent="0.2">
      <c r="A1028" s="45" t="s">
        <v>18</v>
      </c>
      <c r="B1028" s="45">
        <v>1708641</v>
      </c>
      <c r="C1028" s="45" t="s">
        <v>1444</v>
      </c>
      <c r="D1028" s="45" t="s">
        <v>3367</v>
      </c>
      <c r="E1028" s="45"/>
      <c r="F1028" s="45"/>
      <c r="G1028" s="45" t="s">
        <v>589</v>
      </c>
      <c r="H1028" s="45" t="s">
        <v>590</v>
      </c>
      <c r="I1028" s="45"/>
      <c r="M1028" s="19" t="str">
        <f t="shared" si="15"/>
        <v xml:space="preserve">  &lt;concept code='1708641' codeSystem='1.2.40.0.34.5.156' displayName='CLINDAMYCIN PHOSPHAT' level='1' type='L' concept_beschreibung='Medikation_AGES_Wirkstoffe _20170725' deutsch='' hinweise='' relationships=''/&gt;</v>
      </c>
    </row>
    <row r="1029" spans="1:13" ht="12.75" customHeight="1" x14ac:dyDescent="0.2">
      <c r="A1029" s="45" t="s">
        <v>18</v>
      </c>
      <c r="B1029" s="45">
        <v>1708642</v>
      </c>
      <c r="C1029" s="45" t="s">
        <v>1445</v>
      </c>
      <c r="D1029" s="45" t="s">
        <v>3368</v>
      </c>
      <c r="E1029" s="45"/>
      <c r="F1029" s="45"/>
      <c r="G1029" s="45" t="s">
        <v>589</v>
      </c>
      <c r="H1029" s="45" t="s">
        <v>590</v>
      </c>
      <c r="I1029" s="45"/>
      <c r="M1029" s="19" t="str">
        <f t="shared" si="15"/>
        <v xml:space="preserve">  &lt;concept code='1708642' codeSystem='1.2.40.0.34.5.156' displayName='COLCHICIN' level='1' type='L' concept_beschreibung='Medikation_AGES_Wirkstoffe _20170725' deutsch='' hinweise='' relationships=''/&gt;</v>
      </c>
    </row>
    <row r="1030" spans="1:13" ht="12.75" customHeight="1" x14ac:dyDescent="0.2">
      <c r="A1030" s="45" t="s">
        <v>18</v>
      </c>
      <c r="B1030" s="45">
        <v>1708643</v>
      </c>
      <c r="C1030" s="45" t="s">
        <v>1446</v>
      </c>
      <c r="D1030" s="45" t="s">
        <v>3369</v>
      </c>
      <c r="E1030" s="45"/>
      <c r="F1030" s="45"/>
      <c r="G1030" s="45" t="s">
        <v>589</v>
      </c>
      <c r="H1030" s="45" t="s">
        <v>590</v>
      </c>
      <c r="I1030" s="45"/>
      <c r="M1030" s="19" t="str">
        <f t="shared" si="15"/>
        <v xml:space="preserve">  &lt;concept code='1708643' codeSystem='1.2.40.0.34.5.156' displayName='DEXRAZOXAN HYDROCHLORID' level='1' type='L' concept_beschreibung='Medikation_AGES_Wirkstoffe _20170725' deutsch='' hinweise='' relationships=''/&gt;</v>
      </c>
    </row>
    <row r="1031" spans="1:13" ht="12.75" customHeight="1" x14ac:dyDescent="0.2">
      <c r="A1031" s="45" t="s">
        <v>18</v>
      </c>
      <c r="B1031" s="45">
        <v>1708644</v>
      </c>
      <c r="C1031" s="45" t="s">
        <v>1447</v>
      </c>
      <c r="D1031" s="45" t="s">
        <v>3370</v>
      </c>
      <c r="E1031" s="45"/>
      <c r="F1031" s="45"/>
      <c r="G1031" s="45" t="s">
        <v>589</v>
      </c>
      <c r="H1031" s="45" t="s">
        <v>590</v>
      </c>
      <c r="I1031" s="45"/>
      <c r="M1031" s="19" t="str">
        <f t="shared" si="15"/>
        <v xml:space="preserve">  &lt;concept code='1708644' codeSystem='1.2.40.0.34.5.156' displayName='EPIRUBICIN HYDROCHLORID' level='1' type='L' concept_beschreibung='Medikation_AGES_Wirkstoffe _20170725' deutsch='' hinweise='' relationships=''/&gt;</v>
      </c>
    </row>
    <row r="1032" spans="1:13" ht="12.75" customHeight="1" x14ac:dyDescent="0.2">
      <c r="A1032" s="45" t="s">
        <v>18</v>
      </c>
      <c r="B1032" s="45">
        <v>1708645</v>
      </c>
      <c r="C1032" s="45" t="s">
        <v>1448</v>
      </c>
      <c r="D1032" s="45" t="s">
        <v>3371</v>
      </c>
      <c r="E1032" s="45"/>
      <c r="F1032" s="45"/>
      <c r="G1032" s="45" t="s">
        <v>589</v>
      </c>
      <c r="H1032" s="45" t="s">
        <v>590</v>
      </c>
      <c r="I1032" s="45"/>
      <c r="M1032" s="19" t="str">
        <f t="shared" si="15"/>
        <v xml:space="preserve">  &lt;concept code='1708645' codeSystem='1.2.40.0.34.5.156' displayName='GALANTAMIN HYDROBROMID' level='1' type='L' concept_beschreibung='Medikation_AGES_Wirkstoffe _20170725' deutsch='' hinweise='' relationships=''/&gt;</v>
      </c>
    </row>
    <row r="1033" spans="1:13" ht="12.75" customHeight="1" x14ac:dyDescent="0.2">
      <c r="A1033" s="45" t="s">
        <v>18</v>
      </c>
      <c r="B1033" s="45">
        <v>1708647</v>
      </c>
      <c r="C1033" s="45" t="s">
        <v>1449</v>
      </c>
      <c r="D1033" s="45" t="s">
        <v>3372</v>
      </c>
      <c r="E1033" s="45"/>
      <c r="F1033" s="45"/>
      <c r="G1033" s="45" t="s">
        <v>589</v>
      </c>
      <c r="H1033" s="45" t="s">
        <v>590</v>
      </c>
      <c r="I1033" s="45"/>
      <c r="M1033" s="19" t="str">
        <f t="shared" si="15"/>
        <v xml:space="preserve">  &lt;concept code='1708647' codeSystem='1.2.40.0.34.5.156' displayName='IRINOTECAN HYDROCHLORID' level='1' type='L' concept_beschreibung='Medikation_AGES_Wirkstoffe _20170725' deutsch='' hinweise='' relationships=''/&gt;</v>
      </c>
    </row>
    <row r="1034" spans="1:13" ht="12.75" customHeight="1" x14ac:dyDescent="0.2">
      <c r="A1034" s="45" t="s">
        <v>18</v>
      </c>
      <c r="B1034" s="45">
        <v>1708648</v>
      </c>
      <c r="C1034" s="45" t="s">
        <v>1450</v>
      </c>
      <c r="D1034" s="45" t="s">
        <v>3373</v>
      </c>
      <c r="E1034" s="45"/>
      <c r="F1034" s="45"/>
      <c r="G1034" s="45" t="s">
        <v>589</v>
      </c>
      <c r="H1034" s="45" t="s">
        <v>590</v>
      </c>
      <c r="I1034" s="45"/>
      <c r="M1034" s="19" t="str">
        <f t="shared" si="15"/>
        <v xml:space="preserve">  &lt;concept code='1708648' codeSystem='1.2.40.0.34.5.156' displayName='LEVOMEPROMAZIN HYDROCHLORID' level='1' type='L' concept_beschreibung='Medikation_AGES_Wirkstoffe _20170725' deutsch='' hinweise='' relationships=''/&gt;</v>
      </c>
    </row>
    <row r="1035" spans="1:13" ht="12.75" customHeight="1" x14ac:dyDescent="0.2">
      <c r="A1035" s="45" t="s">
        <v>18</v>
      </c>
      <c r="B1035" s="45">
        <v>1708649</v>
      </c>
      <c r="C1035" s="45" t="s">
        <v>1451</v>
      </c>
      <c r="D1035" s="45" t="s">
        <v>3374</v>
      </c>
      <c r="E1035" s="45"/>
      <c r="F1035" s="45"/>
      <c r="G1035" s="45" t="s">
        <v>589</v>
      </c>
      <c r="H1035" s="45" t="s">
        <v>590</v>
      </c>
      <c r="I1035" s="45"/>
      <c r="M1035" s="19" t="str">
        <f t="shared" si="15"/>
        <v xml:space="preserve">  &lt;concept code='1708649' codeSystem='1.2.40.0.34.5.156' displayName='SALBUTAMOLSULFAT' level='1' type='L' concept_beschreibung='Medikation_AGES_Wirkstoffe _20170725' deutsch='' hinweise='' relationships=''/&gt;</v>
      </c>
    </row>
    <row r="1036" spans="1:13" ht="12.75" customHeight="1" x14ac:dyDescent="0.2">
      <c r="A1036" s="45" t="s">
        <v>18</v>
      </c>
      <c r="B1036" s="45">
        <v>1708650</v>
      </c>
      <c r="C1036" s="45" t="s">
        <v>1452</v>
      </c>
      <c r="D1036" s="45" t="s">
        <v>3375</v>
      </c>
      <c r="E1036" s="45"/>
      <c r="F1036" s="45"/>
      <c r="G1036" s="45" t="s">
        <v>589</v>
      </c>
      <c r="H1036" s="45" t="s">
        <v>590</v>
      </c>
      <c r="I1036" s="45"/>
      <c r="M1036" s="19" t="str">
        <f t="shared" si="15"/>
        <v xml:space="preserve">  &lt;concept code='1708650' codeSystem='1.2.40.0.34.5.156' displayName='CLOMIFEN DIHYDROGENCITRAT' level='1' type='L' concept_beschreibung='Medikation_AGES_Wirkstoffe _20170725' deutsch='' hinweise='' relationships=''/&gt;</v>
      </c>
    </row>
    <row r="1037" spans="1:13" ht="12.75" customHeight="1" x14ac:dyDescent="0.2">
      <c r="A1037" s="45" t="s">
        <v>18</v>
      </c>
      <c r="B1037" s="45">
        <v>1708651</v>
      </c>
      <c r="C1037" s="45" t="s">
        <v>1453</v>
      </c>
      <c r="D1037" s="45" t="s">
        <v>3376</v>
      </c>
      <c r="E1037" s="45"/>
      <c r="F1037" s="45"/>
      <c r="G1037" s="45" t="s">
        <v>589</v>
      </c>
      <c r="H1037" s="45" t="s">
        <v>590</v>
      </c>
      <c r="I1037" s="45"/>
      <c r="M1037" s="19" t="str">
        <f t="shared" si="15"/>
        <v xml:space="preserve">  &lt;concept code='1708651' codeSystem='1.2.40.0.34.5.156' displayName='COLESEVELAM HYDROCHLORID' level='1' type='L' concept_beschreibung='Medikation_AGES_Wirkstoffe _20170725' deutsch='' hinweise='' relationships=''/&gt;</v>
      </c>
    </row>
    <row r="1038" spans="1:13" ht="12.75" customHeight="1" x14ac:dyDescent="0.2">
      <c r="A1038" s="45" t="s">
        <v>18</v>
      </c>
      <c r="B1038" s="45">
        <v>1708652</v>
      </c>
      <c r="C1038" s="45" t="s">
        <v>1454</v>
      </c>
      <c r="D1038" s="45" t="s">
        <v>3377</v>
      </c>
      <c r="E1038" s="45"/>
      <c r="F1038" s="45"/>
      <c r="G1038" s="45" t="s">
        <v>589</v>
      </c>
      <c r="H1038" s="45" t="s">
        <v>590</v>
      </c>
      <c r="I1038" s="45"/>
      <c r="M1038" s="19" t="str">
        <f t="shared" si="15"/>
        <v xml:space="preserve">  &lt;concept code='1708652' codeSystem='1.2.40.0.34.5.156' displayName='DIHYDROERGOTAMIN MESILAT' level='1' type='L' concept_beschreibung='Medikation_AGES_Wirkstoffe _20170725' deutsch='' hinweise='' relationships=''/&gt;</v>
      </c>
    </row>
    <row r="1039" spans="1:13" ht="12.75" customHeight="1" x14ac:dyDescent="0.2">
      <c r="A1039" s="45" t="s">
        <v>18</v>
      </c>
      <c r="B1039" s="45">
        <v>1708653</v>
      </c>
      <c r="C1039" s="45" t="s">
        <v>1455</v>
      </c>
      <c r="D1039" s="45" t="s">
        <v>3378</v>
      </c>
      <c r="E1039" s="45"/>
      <c r="F1039" s="45"/>
      <c r="G1039" s="45" t="s">
        <v>589</v>
      </c>
      <c r="H1039" s="45" t="s">
        <v>590</v>
      </c>
      <c r="I1039" s="45"/>
      <c r="M1039" s="19" t="str">
        <f t="shared" si="15"/>
        <v xml:space="preserve">  &lt;concept code='1708653' codeSystem='1.2.40.0.34.5.156' displayName='DIMEGLUMIN GADOPENTETAT' level='1' type='L' concept_beschreibung='Medikation_AGES_Wirkstoffe _20170725' deutsch='' hinweise='' relationships=''/&gt;</v>
      </c>
    </row>
    <row r="1040" spans="1:13" ht="12.75" customHeight="1" x14ac:dyDescent="0.2">
      <c r="A1040" s="45" t="s">
        <v>18</v>
      </c>
      <c r="B1040" s="45">
        <v>1708654</v>
      </c>
      <c r="C1040" s="45" t="s">
        <v>1456</v>
      </c>
      <c r="D1040" s="45" t="s">
        <v>3379</v>
      </c>
      <c r="E1040" s="45"/>
      <c r="F1040" s="45"/>
      <c r="G1040" s="45" t="s">
        <v>589</v>
      </c>
      <c r="H1040" s="45" t="s">
        <v>590</v>
      </c>
      <c r="I1040" s="45"/>
      <c r="M1040" s="19" t="str">
        <f t="shared" ref="M1040:M1103" si="16">CONCATENATE("  &lt;concept code='",B1040,"' codeSystem='",$H1040,"' displayName='",C1040,"' level='",LEFT(A1040,SEARCH("-",A1040)-1),"' type='",TRIM(RIGHT(A1040,LEN(A1040)-SEARCH("-",A1040))),"' concept_beschreibung='",G1040,"' deutsch='",E1040,"' hinweise='",F1040,"' relationships='",I1040,"'/&gt;")</f>
        <v xml:space="preserve">  &lt;concept code='1708654' codeSystem='1.2.40.0.34.5.156' displayName='HYDROMORPHON HYDROCHLORID' level='1' type='L' concept_beschreibung='Medikation_AGES_Wirkstoffe _20170725' deutsch='' hinweise='' relationships=''/&gt;</v>
      </c>
    </row>
    <row r="1041" spans="1:13" ht="12.75" customHeight="1" x14ac:dyDescent="0.2">
      <c r="A1041" s="45" t="s">
        <v>18</v>
      </c>
      <c r="B1041" s="45">
        <v>1708657</v>
      </c>
      <c r="C1041" s="45" t="s">
        <v>1457</v>
      </c>
      <c r="D1041" s="45" t="s">
        <v>3380</v>
      </c>
      <c r="E1041" s="45"/>
      <c r="F1041" s="45"/>
      <c r="G1041" s="45" t="s">
        <v>589</v>
      </c>
      <c r="H1041" s="45" t="s">
        <v>590</v>
      </c>
      <c r="I1041" s="45"/>
      <c r="M1041" s="19" t="str">
        <f t="shared" si="16"/>
        <v xml:space="preserve">  &lt;concept code='1708657' codeSystem='1.2.40.0.34.5.156' displayName='LIDOCAIN HYDROCHLORID' level='1' type='L' concept_beschreibung='Medikation_AGES_Wirkstoffe _20170725' deutsch='' hinweise='' relationships=''/&gt;</v>
      </c>
    </row>
    <row r="1042" spans="1:13" ht="12.75" customHeight="1" x14ac:dyDescent="0.2">
      <c r="A1042" s="45" t="s">
        <v>18</v>
      </c>
      <c r="B1042" s="45">
        <v>1708659</v>
      </c>
      <c r="C1042" s="45" t="s">
        <v>1458</v>
      </c>
      <c r="D1042" s="45" t="s">
        <v>3381</v>
      </c>
      <c r="E1042" s="45"/>
      <c r="F1042" s="45"/>
      <c r="G1042" s="45" t="s">
        <v>589</v>
      </c>
      <c r="H1042" s="45" t="s">
        <v>590</v>
      </c>
      <c r="I1042" s="45"/>
      <c r="M1042" s="19" t="str">
        <f t="shared" si="16"/>
        <v xml:space="preserve">  &lt;concept code='1708659' codeSystem='1.2.40.0.34.5.156' displayName='SERTRALIN HYDROCHLORID' level='1' type='L' concept_beschreibung='Medikation_AGES_Wirkstoffe _20170725' deutsch='' hinweise='' relationships=''/&gt;</v>
      </c>
    </row>
    <row r="1043" spans="1:13" ht="12.75" customHeight="1" x14ac:dyDescent="0.2">
      <c r="A1043" s="45" t="s">
        <v>18</v>
      </c>
      <c r="B1043" s="45">
        <v>1708664</v>
      </c>
      <c r="C1043" s="45" t="s">
        <v>1459</v>
      </c>
      <c r="D1043" s="45" t="s">
        <v>3382</v>
      </c>
      <c r="E1043" s="45"/>
      <c r="F1043" s="45"/>
      <c r="G1043" s="45" t="s">
        <v>589</v>
      </c>
      <c r="H1043" s="45" t="s">
        <v>590</v>
      </c>
      <c r="I1043" s="45"/>
      <c r="M1043" s="19" t="str">
        <f t="shared" si="16"/>
        <v xml:space="preserve">  &lt;concept code='1708664' codeSystem='1.2.40.0.34.5.156' displayName='DOCETAXEL' level='1' type='L' concept_beschreibung='Medikation_AGES_Wirkstoffe _20170725' deutsch='' hinweise='' relationships=''/&gt;</v>
      </c>
    </row>
    <row r="1044" spans="1:13" ht="12.75" customHeight="1" x14ac:dyDescent="0.2">
      <c r="A1044" s="45" t="s">
        <v>18</v>
      </c>
      <c r="B1044" s="45">
        <v>1708665</v>
      </c>
      <c r="C1044" s="45" t="s">
        <v>1460</v>
      </c>
      <c r="D1044" s="45" t="s">
        <v>3383</v>
      </c>
      <c r="E1044" s="45"/>
      <c r="F1044" s="45"/>
      <c r="G1044" s="45" t="s">
        <v>589</v>
      </c>
      <c r="H1044" s="45" t="s">
        <v>590</v>
      </c>
      <c r="I1044" s="45"/>
      <c r="M1044" s="19" t="str">
        <f t="shared" si="16"/>
        <v xml:space="preserve">  &lt;concept code='1708665' codeSystem='1.2.40.0.34.5.156' displayName='TERBINAFIN HYDROCHLORID' level='1' type='L' concept_beschreibung='Medikation_AGES_Wirkstoffe _20170725' deutsch='' hinweise='' relationships=''/&gt;</v>
      </c>
    </row>
    <row r="1045" spans="1:13" ht="12.75" customHeight="1" x14ac:dyDescent="0.2">
      <c r="A1045" s="45" t="s">
        <v>18</v>
      </c>
      <c r="B1045" s="45">
        <v>1708666</v>
      </c>
      <c r="C1045" s="45" t="s">
        <v>1461</v>
      </c>
      <c r="D1045" s="45" t="s">
        <v>3384</v>
      </c>
      <c r="E1045" s="45"/>
      <c r="F1045" s="45"/>
      <c r="G1045" s="45" t="s">
        <v>589</v>
      </c>
      <c r="H1045" s="45" t="s">
        <v>590</v>
      </c>
      <c r="I1045" s="45"/>
      <c r="M1045" s="19" t="str">
        <f t="shared" si="16"/>
        <v xml:space="preserve">  &lt;concept code='1708666' codeSystem='1.2.40.0.34.5.156' displayName='FIBRINOGEN' level='1' type='L' concept_beschreibung='Medikation_AGES_Wirkstoffe _20170725' deutsch='' hinweise='' relationships=''/&gt;</v>
      </c>
    </row>
    <row r="1046" spans="1:13" ht="12.75" customHeight="1" x14ac:dyDescent="0.2">
      <c r="A1046" s="45" t="s">
        <v>18</v>
      </c>
      <c r="B1046" s="45">
        <v>1708667</v>
      </c>
      <c r="C1046" s="45" t="s">
        <v>1462</v>
      </c>
      <c r="D1046" s="45" t="s">
        <v>3385</v>
      </c>
      <c r="E1046" s="45"/>
      <c r="F1046" s="45"/>
      <c r="G1046" s="45" t="s">
        <v>589</v>
      </c>
      <c r="H1046" s="45" t="s">
        <v>590</v>
      </c>
      <c r="I1046" s="45"/>
      <c r="M1046" s="19" t="str">
        <f t="shared" si="16"/>
        <v xml:space="preserve">  &lt;concept code='1708667' codeSystem='1.2.40.0.34.5.156' displayName='PROTEIN, GERINNBARES (HUMAN)' level='1' type='L' concept_beschreibung='Medikation_AGES_Wirkstoffe _20170725' deutsch='' hinweise='' relationships=''/&gt;</v>
      </c>
    </row>
    <row r="1047" spans="1:13" ht="12.75" customHeight="1" x14ac:dyDescent="0.2">
      <c r="A1047" s="45" t="s">
        <v>18</v>
      </c>
      <c r="B1047" s="45">
        <v>1708669</v>
      </c>
      <c r="C1047" s="45" t="s">
        <v>1463</v>
      </c>
      <c r="D1047" s="45" t="s">
        <v>3386</v>
      </c>
      <c r="E1047" s="45"/>
      <c r="F1047" s="45"/>
      <c r="G1047" s="45" t="s">
        <v>589</v>
      </c>
      <c r="H1047" s="45" t="s">
        <v>590</v>
      </c>
      <c r="I1047" s="45"/>
      <c r="M1047" s="19" t="str">
        <f t="shared" si="16"/>
        <v xml:space="preserve">  &lt;concept code='1708669' codeSystem='1.2.40.0.34.5.156' displayName='PLANTAGINIS LANCEOLATAE FOLIUM' level='1' type='L' concept_beschreibung='Medikation_AGES_Wirkstoffe _20170725' deutsch='' hinweise='' relationships=''/&gt;</v>
      </c>
    </row>
    <row r="1048" spans="1:13" ht="12.75" customHeight="1" x14ac:dyDescent="0.2">
      <c r="A1048" s="45" t="s">
        <v>18</v>
      </c>
      <c r="B1048" s="45">
        <v>1708672</v>
      </c>
      <c r="C1048" s="45" t="s">
        <v>1464</v>
      </c>
      <c r="D1048" s="45" t="s">
        <v>3387</v>
      </c>
      <c r="E1048" s="45"/>
      <c r="F1048" s="45"/>
      <c r="G1048" s="45" t="s">
        <v>589</v>
      </c>
      <c r="H1048" s="45" t="s">
        <v>590</v>
      </c>
      <c r="I1048" s="45"/>
      <c r="M1048" s="19" t="str">
        <f t="shared" si="16"/>
        <v xml:space="preserve">  &lt;concept code='1708672' codeSystem='1.2.40.0.34.5.156' displayName='THYMI HERBA' level='1' type='L' concept_beschreibung='Medikation_AGES_Wirkstoffe _20170725' deutsch='' hinweise='' relationships=''/&gt;</v>
      </c>
    </row>
    <row r="1049" spans="1:13" ht="12.75" customHeight="1" x14ac:dyDescent="0.2">
      <c r="A1049" s="45" t="s">
        <v>18</v>
      </c>
      <c r="B1049" s="45">
        <v>1708673</v>
      </c>
      <c r="C1049" s="45" t="s">
        <v>1465</v>
      </c>
      <c r="D1049" s="45" t="s">
        <v>3388</v>
      </c>
      <c r="E1049" s="45"/>
      <c r="F1049" s="45"/>
      <c r="G1049" s="45" t="s">
        <v>589</v>
      </c>
      <c r="H1049" s="45" t="s">
        <v>590</v>
      </c>
      <c r="I1049" s="45"/>
      <c r="M1049" s="19" t="str">
        <f t="shared" si="16"/>
        <v xml:space="preserve">  &lt;concept code='1708673' codeSystem='1.2.40.0.34.5.156' displayName='SENNAE FOLIUM' level='1' type='L' concept_beschreibung='Medikation_AGES_Wirkstoffe _20170725' deutsch='' hinweise='' relationships=''/&gt;</v>
      </c>
    </row>
    <row r="1050" spans="1:13" ht="12.75" customHeight="1" x14ac:dyDescent="0.2">
      <c r="A1050" s="45" t="s">
        <v>18</v>
      </c>
      <c r="B1050" s="45">
        <v>1708675</v>
      </c>
      <c r="C1050" s="45" t="s">
        <v>1466</v>
      </c>
      <c r="D1050" s="45" t="s">
        <v>3389</v>
      </c>
      <c r="E1050" s="45"/>
      <c r="F1050" s="45"/>
      <c r="G1050" s="45" t="s">
        <v>589</v>
      </c>
      <c r="H1050" s="45" t="s">
        <v>590</v>
      </c>
      <c r="I1050" s="45"/>
      <c r="M1050" s="19" t="str">
        <f t="shared" si="16"/>
        <v xml:space="preserve">  &lt;concept code='1708675' codeSystem='1.2.40.0.34.5.156' displayName='ABACAVIR HEMISULFAT' level='1' type='L' concept_beschreibung='Medikation_AGES_Wirkstoffe _20170725' deutsch='' hinweise='' relationships=''/&gt;</v>
      </c>
    </row>
    <row r="1051" spans="1:13" ht="12.75" customHeight="1" x14ac:dyDescent="0.2">
      <c r="A1051" s="45" t="s">
        <v>18</v>
      </c>
      <c r="B1051" s="45">
        <v>1708676</v>
      </c>
      <c r="C1051" s="45" t="s">
        <v>1467</v>
      </c>
      <c r="D1051" s="45" t="s">
        <v>3390</v>
      </c>
      <c r="E1051" s="45"/>
      <c r="F1051" s="45"/>
      <c r="G1051" s="45" t="s">
        <v>589</v>
      </c>
      <c r="H1051" s="45" t="s">
        <v>590</v>
      </c>
      <c r="I1051" s="45"/>
      <c r="M1051" s="19" t="str">
        <f t="shared" si="16"/>
        <v xml:space="preserve">  &lt;concept code='1708676' codeSystem='1.2.40.0.34.5.156' displayName='DENOSUMAB' level='1' type='L' concept_beschreibung='Medikation_AGES_Wirkstoffe _20170725' deutsch='' hinweise='' relationships=''/&gt;</v>
      </c>
    </row>
    <row r="1052" spans="1:13" ht="12.75" customHeight="1" x14ac:dyDescent="0.2">
      <c r="A1052" s="45" t="s">
        <v>18</v>
      </c>
      <c r="B1052" s="45">
        <v>1708679</v>
      </c>
      <c r="C1052" s="45" t="s">
        <v>1468</v>
      </c>
      <c r="D1052" s="45" t="s">
        <v>3391</v>
      </c>
      <c r="E1052" s="45"/>
      <c r="F1052" s="45"/>
      <c r="G1052" s="45" t="s">
        <v>589</v>
      </c>
      <c r="H1052" s="45" t="s">
        <v>590</v>
      </c>
      <c r="I1052" s="45"/>
      <c r="M1052" s="19" t="str">
        <f t="shared" si="16"/>
        <v xml:space="preserve">  &lt;concept code='1708679' codeSystem='1.2.40.0.34.5.156' displayName='PAZOPANIB' level='1' type='L' concept_beschreibung='Medikation_AGES_Wirkstoffe _20170725' deutsch='' hinweise='' relationships=''/&gt;</v>
      </c>
    </row>
    <row r="1053" spans="1:13" ht="12.75" customHeight="1" x14ac:dyDescent="0.2">
      <c r="A1053" s="45" t="s">
        <v>18</v>
      </c>
      <c r="B1053" s="45">
        <v>1708681</v>
      </c>
      <c r="C1053" s="45" t="s">
        <v>1469</v>
      </c>
      <c r="D1053" s="45" t="s">
        <v>3392</v>
      </c>
      <c r="E1053" s="45"/>
      <c r="F1053" s="45"/>
      <c r="G1053" s="45" t="s">
        <v>589</v>
      </c>
      <c r="H1053" s="45" t="s">
        <v>590</v>
      </c>
      <c r="I1053" s="45"/>
      <c r="M1053" s="19" t="str">
        <f t="shared" si="16"/>
        <v xml:space="preserve">  &lt;concept code='1708681' codeSystem='1.2.40.0.34.5.156' displayName='LORNOXICAM' level='1' type='L' concept_beschreibung='Medikation_AGES_Wirkstoffe _20170725' deutsch='' hinweise='' relationships=''/&gt;</v>
      </c>
    </row>
    <row r="1054" spans="1:13" ht="12.75" customHeight="1" x14ac:dyDescent="0.2">
      <c r="A1054" s="45" t="s">
        <v>18</v>
      </c>
      <c r="B1054" s="45">
        <v>1708682</v>
      </c>
      <c r="C1054" s="45" t="s">
        <v>1470</v>
      </c>
      <c r="D1054" s="45" t="s">
        <v>3393</v>
      </c>
      <c r="E1054" s="45"/>
      <c r="F1054" s="45"/>
      <c r="G1054" s="45" t="s">
        <v>589</v>
      </c>
      <c r="H1054" s="45" t="s">
        <v>590</v>
      </c>
      <c r="I1054" s="45"/>
      <c r="M1054" s="19" t="str">
        <f t="shared" si="16"/>
        <v xml:space="preserve">  &lt;concept code='1708682' codeSystem='1.2.40.0.34.5.156' displayName='AMBROXOL HYDROCHLORID' level='1' type='L' concept_beschreibung='Medikation_AGES_Wirkstoffe _20170725' deutsch='' hinweise='' relationships=''/&gt;</v>
      </c>
    </row>
    <row r="1055" spans="1:13" ht="12.75" customHeight="1" x14ac:dyDescent="0.2">
      <c r="A1055" s="45" t="s">
        <v>18</v>
      </c>
      <c r="B1055" s="45">
        <v>1708683</v>
      </c>
      <c r="C1055" s="45" t="s">
        <v>1471</v>
      </c>
      <c r="D1055" s="45" t="s">
        <v>3394</v>
      </c>
      <c r="E1055" s="45"/>
      <c r="F1055" s="45"/>
      <c r="G1055" s="45" t="s">
        <v>589</v>
      </c>
      <c r="H1055" s="45" t="s">
        <v>590</v>
      </c>
      <c r="I1055" s="45"/>
      <c r="M1055" s="19" t="str">
        <f t="shared" si="16"/>
        <v xml:space="preserve">  &lt;concept code='1708683' codeSystem='1.2.40.0.34.5.156' displayName='POLYGONI HERBA' level='1' type='L' concept_beschreibung='Medikation_AGES_Wirkstoffe _20170725' deutsch='' hinweise='' relationships=''/&gt;</v>
      </c>
    </row>
    <row r="1056" spans="1:13" ht="12.75" customHeight="1" x14ac:dyDescent="0.2">
      <c r="A1056" s="45" t="s">
        <v>18</v>
      </c>
      <c r="B1056" s="45">
        <v>1708685</v>
      </c>
      <c r="C1056" s="45" t="s">
        <v>1472</v>
      </c>
      <c r="D1056" s="45" t="s">
        <v>3395</v>
      </c>
      <c r="E1056" s="45"/>
      <c r="F1056" s="45"/>
      <c r="G1056" s="45" t="s">
        <v>589</v>
      </c>
      <c r="H1056" s="45" t="s">
        <v>590</v>
      </c>
      <c r="I1056" s="45"/>
      <c r="M1056" s="19" t="str">
        <f t="shared" si="16"/>
        <v xml:space="preserve">  &lt;concept code='1708685' codeSystem='1.2.40.0.34.5.156' displayName='PASSIFLORAE HERBA' level='1' type='L' concept_beschreibung='Medikation_AGES_Wirkstoffe _20170725' deutsch='' hinweise='' relationships=''/&gt;</v>
      </c>
    </row>
    <row r="1057" spans="1:13" ht="12.75" customHeight="1" x14ac:dyDescent="0.2">
      <c r="A1057" s="45" t="s">
        <v>18</v>
      </c>
      <c r="B1057" s="45">
        <v>1708693</v>
      </c>
      <c r="C1057" s="45" t="s">
        <v>1473</v>
      </c>
      <c r="D1057" s="45" t="s">
        <v>3396</v>
      </c>
      <c r="E1057" s="45"/>
      <c r="F1057" s="45"/>
      <c r="G1057" s="45" t="s">
        <v>589</v>
      </c>
      <c r="H1057" s="45" t="s">
        <v>590</v>
      </c>
      <c r="I1057" s="45"/>
      <c r="M1057" s="19" t="str">
        <f t="shared" si="16"/>
        <v xml:space="preserve">  &lt;concept code='1708693' codeSystem='1.2.40.0.34.5.156' displayName='MENTHAE PIPERITAE FOLIUM' level='1' type='L' concept_beschreibung='Medikation_AGES_Wirkstoffe _20170725' deutsch='' hinweise='' relationships=''/&gt;</v>
      </c>
    </row>
    <row r="1058" spans="1:13" ht="12.75" customHeight="1" x14ac:dyDescent="0.2">
      <c r="A1058" s="45" t="s">
        <v>18</v>
      </c>
      <c r="B1058" s="45">
        <v>1708694</v>
      </c>
      <c r="C1058" s="45" t="s">
        <v>1474</v>
      </c>
      <c r="D1058" s="45" t="s">
        <v>3397</v>
      </c>
      <c r="E1058" s="45"/>
      <c r="F1058" s="45"/>
      <c r="G1058" s="45" t="s">
        <v>589</v>
      </c>
      <c r="H1058" s="45" t="s">
        <v>590</v>
      </c>
      <c r="I1058" s="45"/>
      <c r="M1058" s="19" t="str">
        <f t="shared" si="16"/>
        <v xml:space="preserve">  &lt;concept code='1708694' codeSystem='1.2.40.0.34.5.156' displayName='MELISSAE FOLIUM' level='1' type='L' concept_beschreibung='Medikation_AGES_Wirkstoffe _20170725' deutsch='' hinweise='' relationships=''/&gt;</v>
      </c>
    </row>
    <row r="1059" spans="1:13" ht="12.75" customHeight="1" x14ac:dyDescent="0.2">
      <c r="A1059" s="45" t="s">
        <v>18</v>
      </c>
      <c r="B1059" s="45">
        <v>1708696</v>
      </c>
      <c r="C1059" s="45" t="s">
        <v>1475</v>
      </c>
      <c r="D1059" s="45" t="s">
        <v>3398</v>
      </c>
      <c r="E1059" s="45"/>
      <c r="F1059" s="45"/>
      <c r="G1059" s="45" t="s">
        <v>589</v>
      </c>
      <c r="H1059" s="45" t="s">
        <v>590</v>
      </c>
      <c r="I1059" s="45"/>
      <c r="M1059" s="19" t="str">
        <f t="shared" si="16"/>
        <v xml:space="preserve">  &lt;concept code='1708696' codeSystem='1.2.40.0.34.5.156' displayName='TILIAE FLOS' level='1' type='L' concept_beschreibung='Medikation_AGES_Wirkstoffe _20170725' deutsch='' hinweise='' relationships=''/&gt;</v>
      </c>
    </row>
    <row r="1060" spans="1:13" ht="12.75" customHeight="1" x14ac:dyDescent="0.2">
      <c r="A1060" s="45" t="s">
        <v>18</v>
      </c>
      <c r="B1060" s="45">
        <v>1708698</v>
      </c>
      <c r="C1060" s="45" t="s">
        <v>1476</v>
      </c>
      <c r="D1060" s="45" t="s">
        <v>3399</v>
      </c>
      <c r="E1060" s="45"/>
      <c r="F1060" s="45"/>
      <c r="G1060" s="45" t="s">
        <v>589</v>
      </c>
      <c r="H1060" s="45" t="s">
        <v>590</v>
      </c>
      <c r="I1060" s="45"/>
      <c r="M1060" s="19" t="str">
        <f t="shared" si="16"/>
        <v xml:space="preserve">  &lt;concept code='1708698' codeSystem='1.2.40.0.34.5.156' displayName='HYPERICI HERBA' level='1' type='L' concept_beschreibung='Medikation_AGES_Wirkstoffe _20170725' deutsch='' hinweise='' relationships=''/&gt;</v>
      </c>
    </row>
    <row r="1061" spans="1:13" ht="12.75" customHeight="1" x14ac:dyDescent="0.2">
      <c r="A1061" s="45" t="s">
        <v>18</v>
      </c>
      <c r="B1061" s="45">
        <v>1708699</v>
      </c>
      <c r="C1061" s="45" t="s">
        <v>1477</v>
      </c>
      <c r="D1061" s="45" t="s">
        <v>3400</v>
      </c>
      <c r="E1061" s="45"/>
      <c r="F1061" s="45"/>
      <c r="G1061" s="45" t="s">
        <v>589</v>
      </c>
      <c r="H1061" s="45" t="s">
        <v>590</v>
      </c>
      <c r="I1061" s="45"/>
      <c r="M1061" s="19" t="str">
        <f t="shared" si="16"/>
        <v xml:space="preserve">  &lt;concept code='1708699' codeSystem='1.2.40.0.34.5.156' displayName='HYPERICI HERBA (AUSZUG)' level='1' type='L' concept_beschreibung='Medikation_AGES_Wirkstoffe _20170725' deutsch='' hinweise='' relationships=''/&gt;</v>
      </c>
    </row>
    <row r="1062" spans="1:13" ht="12.75" customHeight="1" x14ac:dyDescent="0.2">
      <c r="A1062" s="45" t="s">
        <v>18</v>
      </c>
      <c r="B1062" s="45">
        <v>1708710</v>
      </c>
      <c r="C1062" s="45" t="s">
        <v>1478</v>
      </c>
      <c r="D1062" s="45" t="s">
        <v>3401</v>
      </c>
      <c r="E1062" s="45"/>
      <c r="F1062" s="45"/>
      <c r="G1062" s="45" t="s">
        <v>589</v>
      </c>
      <c r="H1062" s="45" t="s">
        <v>590</v>
      </c>
      <c r="I1062" s="45"/>
      <c r="M1062" s="19" t="str">
        <f t="shared" si="16"/>
        <v xml:space="preserve">  &lt;concept code='1708710' codeSystem='1.2.40.0.34.5.156' displayName='LUPULI FLOS' level='1' type='L' concept_beschreibung='Medikation_AGES_Wirkstoffe _20170725' deutsch='' hinweise='' relationships=''/&gt;</v>
      </c>
    </row>
    <row r="1063" spans="1:13" ht="12.75" customHeight="1" x14ac:dyDescent="0.2">
      <c r="A1063" s="45" t="s">
        <v>18</v>
      </c>
      <c r="B1063" s="45">
        <v>1708712</v>
      </c>
      <c r="C1063" s="45" t="s">
        <v>1479</v>
      </c>
      <c r="D1063" s="45" t="s">
        <v>3402</v>
      </c>
      <c r="E1063" s="45"/>
      <c r="F1063" s="45"/>
      <c r="G1063" s="45" t="s">
        <v>589</v>
      </c>
      <c r="H1063" s="45" t="s">
        <v>590</v>
      </c>
      <c r="I1063" s="45"/>
      <c r="M1063" s="19" t="str">
        <f t="shared" si="16"/>
        <v xml:space="preserve">  &lt;concept code='1708712' codeSystem='1.2.40.0.34.5.156' displayName='CYANOCOBALAMIN' level='1' type='L' concept_beschreibung='Medikation_AGES_Wirkstoffe _20170725' deutsch='' hinweise='' relationships=''/&gt;</v>
      </c>
    </row>
    <row r="1064" spans="1:13" ht="12.75" customHeight="1" x14ac:dyDescent="0.2">
      <c r="A1064" s="45" t="s">
        <v>18</v>
      </c>
      <c r="B1064" s="45">
        <v>1708713</v>
      </c>
      <c r="C1064" s="45" t="s">
        <v>1480</v>
      </c>
      <c r="D1064" s="45" t="s">
        <v>3403</v>
      </c>
      <c r="E1064" s="45"/>
      <c r="F1064" s="45"/>
      <c r="G1064" s="45" t="s">
        <v>589</v>
      </c>
      <c r="H1064" s="45" t="s">
        <v>590</v>
      </c>
      <c r="I1064" s="45"/>
      <c r="M1064" s="19" t="str">
        <f t="shared" si="16"/>
        <v xml:space="preserve">  &lt;concept code='1708713' codeSystem='1.2.40.0.34.5.156' displayName='CHLORHEXIDIN DIGLUCONAT' level='1' type='L' concept_beschreibung='Medikation_AGES_Wirkstoffe _20170725' deutsch='' hinweise='' relationships=''/&gt;</v>
      </c>
    </row>
    <row r="1065" spans="1:13" ht="12.75" customHeight="1" x14ac:dyDescent="0.2">
      <c r="A1065" s="45" t="s">
        <v>18</v>
      </c>
      <c r="B1065" s="45">
        <v>1708714</v>
      </c>
      <c r="C1065" s="45" t="s">
        <v>1481</v>
      </c>
      <c r="D1065" s="45" t="s">
        <v>3404</v>
      </c>
      <c r="E1065" s="45"/>
      <c r="F1065" s="45"/>
      <c r="G1065" s="45" t="s">
        <v>589</v>
      </c>
      <c r="H1065" s="45" t="s">
        <v>590</v>
      </c>
      <c r="I1065" s="45"/>
      <c r="M1065" s="19" t="str">
        <f t="shared" si="16"/>
        <v xml:space="preserve">  &lt;concept code='1708714' codeSystem='1.2.40.0.34.5.156' displayName='ZOLPIDEMTARTRAT' level='1' type='L' concept_beschreibung='Medikation_AGES_Wirkstoffe _20170725' deutsch='' hinweise='' relationships=''/&gt;</v>
      </c>
    </row>
    <row r="1066" spans="1:13" ht="12.75" customHeight="1" x14ac:dyDescent="0.2">
      <c r="A1066" s="45" t="s">
        <v>18</v>
      </c>
      <c r="B1066" s="45">
        <v>1708715</v>
      </c>
      <c r="C1066" s="45" t="s">
        <v>1482</v>
      </c>
      <c r="D1066" s="45" t="s">
        <v>3405</v>
      </c>
      <c r="E1066" s="45"/>
      <c r="F1066" s="45"/>
      <c r="G1066" s="45" t="s">
        <v>589</v>
      </c>
      <c r="H1066" s="45" t="s">
        <v>590</v>
      </c>
      <c r="I1066" s="45"/>
      <c r="M1066" s="19" t="str">
        <f t="shared" si="16"/>
        <v xml:space="preserve">  &lt;concept code='1708715' codeSystem='1.2.40.0.34.5.156' displayName='SELEGILIN HYDROCHLORID' level='1' type='L' concept_beschreibung='Medikation_AGES_Wirkstoffe _20170725' deutsch='' hinweise='' relationships=''/&gt;</v>
      </c>
    </row>
    <row r="1067" spans="1:13" ht="12.75" customHeight="1" x14ac:dyDescent="0.2">
      <c r="A1067" s="45" t="s">
        <v>18</v>
      </c>
      <c r="B1067" s="45">
        <v>1708717</v>
      </c>
      <c r="C1067" s="45" t="s">
        <v>1483</v>
      </c>
      <c r="D1067" s="45" t="s">
        <v>3406</v>
      </c>
      <c r="E1067" s="45"/>
      <c r="F1067" s="45"/>
      <c r="G1067" s="45" t="s">
        <v>589</v>
      </c>
      <c r="H1067" s="45" t="s">
        <v>590</v>
      </c>
      <c r="I1067" s="45"/>
      <c r="M1067" s="19" t="str">
        <f t="shared" si="16"/>
        <v xml:space="preserve">  &lt;concept code='1708717' codeSystem='1.2.40.0.34.5.156' displayName='TRANEXAMSÄURE' level='1' type='L' concept_beschreibung='Medikation_AGES_Wirkstoffe _20170725' deutsch='' hinweise='' relationships=''/&gt;</v>
      </c>
    </row>
    <row r="1068" spans="1:13" ht="12.75" customHeight="1" x14ac:dyDescent="0.2">
      <c r="A1068" s="45" t="s">
        <v>18</v>
      </c>
      <c r="B1068" s="45">
        <v>1708721</v>
      </c>
      <c r="C1068" s="45" t="s">
        <v>1484</v>
      </c>
      <c r="D1068" s="45" t="s">
        <v>3407</v>
      </c>
      <c r="E1068" s="45"/>
      <c r="F1068" s="45"/>
      <c r="G1068" s="45" t="s">
        <v>589</v>
      </c>
      <c r="H1068" s="45" t="s">
        <v>590</v>
      </c>
      <c r="I1068" s="45"/>
      <c r="M1068" s="19" t="str">
        <f t="shared" si="16"/>
        <v xml:space="preserve">  &lt;concept code='1708721' codeSystem='1.2.40.0.34.5.156' displayName='TICLOPIDIN HYDROCHLORID' level='1' type='L' concept_beschreibung='Medikation_AGES_Wirkstoffe _20170725' deutsch='' hinweise='' relationships=''/&gt;</v>
      </c>
    </row>
    <row r="1069" spans="1:13" ht="12.75" customHeight="1" x14ac:dyDescent="0.2">
      <c r="A1069" s="45" t="s">
        <v>18</v>
      </c>
      <c r="B1069" s="45">
        <v>1708722</v>
      </c>
      <c r="C1069" s="45" t="s">
        <v>1485</v>
      </c>
      <c r="D1069" s="45" t="s">
        <v>3408</v>
      </c>
      <c r="E1069" s="45"/>
      <c r="F1069" s="45"/>
      <c r="G1069" s="45" t="s">
        <v>589</v>
      </c>
      <c r="H1069" s="45" t="s">
        <v>590</v>
      </c>
      <c r="I1069" s="45"/>
      <c r="M1069" s="19" t="str">
        <f t="shared" si="16"/>
        <v xml:space="preserve">  &lt;concept code='1708722' codeSystem='1.2.40.0.34.5.156' displayName='AESCIN' level='1' type='L' concept_beschreibung='Medikation_AGES_Wirkstoffe _20170725' deutsch='' hinweise='' relationships=''/&gt;</v>
      </c>
    </row>
    <row r="1070" spans="1:13" ht="12.75" customHeight="1" x14ac:dyDescent="0.2">
      <c r="A1070" s="45" t="s">
        <v>18</v>
      </c>
      <c r="B1070" s="45">
        <v>1708725</v>
      </c>
      <c r="C1070" s="45" t="s">
        <v>1486</v>
      </c>
      <c r="D1070" s="45" t="s">
        <v>3409</v>
      </c>
      <c r="E1070" s="45"/>
      <c r="F1070" s="45"/>
      <c r="G1070" s="45" t="s">
        <v>589</v>
      </c>
      <c r="H1070" s="45" t="s">
        <v>590</v>
      </c>
      <c r="I1070" s="45"/>
      <c r="M1070" s="19" t="str">
        <f t="shared" si="16"/>
        <v xml:space="preserve">  &lt;concept code='1708725' codeSystem='1.2.40.0.34.5.156' displayName='EISEN(II)CHLORID' level='1' type='L' concept_beschreibung='Medikation_AGES_Wirkstoffe _20170725' deutsch='' hinweise='' relationships=''/&gt;</v>
      </c>
    </row>
    <row r="1071" spans="1:13" ht="12.75" customHeight="1" x14ac:dyDescent="0.2">
      <c r="A1071" s="45" t="s">
        <v>18</v>
      </c>
      <c r="B1071" s="45">
        <v>1708726</v>
      </c>
      <c r="C1071" s="45" t="s">
        <v>1487</v>
      </c>
      <c r="D1071" s="45" t="s">
        <v>3410</v>
      </c>
      <c r="E1071" s="45"/>
      <c r="F1071" s="45"/>
      <c r="G1071" s="45" t="s">
        <v>589</v>
      </c>
      <c r="H1071" s="45" t="s">
        <v>590</v>
      </c>
      <c r="I1071" s="45"/>
      <c r="M1071" s="19" t="str">
        <f t="shared" si="16"/>
        <v xml:space="preserve">  &lt;concept code='1708726' codeSystem='1.2.40.0.34.5.156' displayName='CHLORHEXIDINDIGLUCONAT-LÖSUNG' level='1' type='L' concept_beschreibung='Medikation_AGES_Wirkstoffe _20170725' deutsch='' hinweise='' relationships=''/&gt;</v>
      </c>
    </row>
    <row r="1072" spans="1:13" ht="12.75" customHeight="1" x14ac:dyDescent="0.2">
      <c r="A1072" s="45" t="s">
        <v>18</v>
      </c>
      <c r="B1072" s="45">
        <v>1708727</v>
      </c>
      <c r="C1072" s="45" t="s">
        <v>1488</v>
      </c>
      <c r="D1072" s="45" t="s">
        <v>3411</v>
      </c>
      <c r="E1072" s="45"/>
      <c r="F1072" s="45"/>
      <c r="G1072" s="45" t="s">
        <v>589</v>
      </c>
      <c r="H1072" s="45" t="s">
        <v>590</v>
      </c>
      <c r="I1072" s="45"/>
      <c r="M1072" s="19" t="str">
        <f t="shared" si="16"/>
        <v xml:space="preserve">  &lt;concept code='1708727' codeSystem='1.2.40.0.34.5.156' displayName='RALOXIFEN HYDROCHLORID' level='1' type='L' concept_beschreibung='Medikation_AGES_Wirkstoffe _20170725' deutsch='' hinweise='' relationships=''/&gt;</v>
      </c>
    </row>
    <row r="1073" spans="1:13" ht="12.75" customHeight="1" x14ac:dyDescent="0.2">
      <c r="A1073" s="45" t="s">
        <v>18</v>
      </c>
      <c r="B1073" s="45">
        <v>1708729</v>
      </c>
      <c r="C1073" s="45" t="s">
        <v>1489</v>
      </c>
      <c r="D1073" s="45" t="s">
        <v>3412</v>
      </c>
      <c r="E1073" s="45"/>
      <c r="F1073" s="45"/>
      <c r="G1073" s="45" t="s">
        <v>589</v>
      </c>
      <c r="H1073" s="45" t="s">
        <v>590</v>
      </c>
      <c r="I1073" s="45"/>
      <c r="M1073" s="19" t="str">
        <f t="shared" si="16"/>
        <v xml:space="preserve">  &lt;concept code='1708729' codeSystem='1.2.40.0.34.5.156' displayName='SULPIRID' level='1' type='L' concept_beschreibung='Medikation_AGES_Wirkstoffe _20170725' deutsch='' hinweise='' relationships=''/&gt;</v>
      </c>
    </row>
    <row r="1074" spans="1:13" ht="12.75" customHeight="1" x14ac:dyDescent="0.2">
      <c r="A1074" s="45" t="s">
        <v>18</v>
      </c>
      <c r="B1074" s="45">
        <v>1708731</v>
      </c>
      <c r="C1074" s="45" t="s">
        <v>1490</v>
      </c>
      <c r="D1074" s="45" t="s">
        <v>3413</v>
      </c>
      <c r="E1074" s="45"/>
      <c r="F1074" s="45"/>
      <c r="G1074" s="45" t="s">
        <v>589</v>
      </c>
      <c r="H1074" s="45" t="s">
        <v>590</v>
      </c>
      <c r="I1074" s="45"/>
      <c r="M1074" s="19" t="str">
        <f t="shared" si="16"/>
        <v xml:space="preserve">  &lt;concept code='1708731' codeSystem='1.2.40.0.34.5.156' displayName='LEVONORGESTREL' level='1' type='L' concept_beschreibung='Medikation_AGES_Wirkstoffe _20170725' deutsch='' hinweise='' relationships=''/&gt;</v>
      </c>
    </row>
    <row r="1075" spans="1:13" ht="12.75" customHeight="1" x14ac:dyDescent="0.2">
      <c r="A1075" s="45" t="s">
        <v>18</v>
      </c>
      <c r="B1075" s="45">
        <v>1708734</v>
      </c>
      <c r="C1075" s="45" t="s">
        <v>1491</v>
      </c>
      <c r="D1075" s="45" t="s">
        <v>3414</v>
      </c>
      <c r="E1075" s="45"/>
      <c r="F1075" s="45"/>
      <c r="G1075" s="45" t="s">
        <v>589</v>
      </c>
      <c r="H1075" s="45" t="s">
        <v>590</v>
      </c>
      <c r="I1075" s="45"/>
      <c r="M1075" s="19" t="str">
        <f t="shared" si="16"/>
        <v xml:space="preserve">  &lt;concept code='1708734' codeSystem='1.2.40.0.34.5.156' displayName='DIHYDROERGOCRISTIN METHANSULFONAT' level='1' type='L' concept_beschreibung='Medikation_AGES_Wirkstoffe _20170725' deutsch='' hinweise='' relationships=''/&gt;</v>
      </c>
    </row>
    <row r="1076" spans="1:13" ht="12.75" customHeight="1" x14ac:dyDescent="0.2">
      <c r="A1076" s="45" t="s">
        <v>18</v>
      </c>
      <c r="B1076" s="45">
        <v>1708735</v>
      </c>
      <c r="C1076" s="45" t="s">
        <v>1492</v>
      </c>
      <c r="D1076" s="45" t="s">
        <v>3415</v>
      </c>
      <c r="E1076" s="45"/>
      <c r="F1076" s="45"/>
      <c r="G1076" s="45" t="s">
        <v>589</v>
      </c>
      <c r="H1076" s="45" t="s">
        <v>590</v>
      </c>
      <c r="I1076" s="45"/>
      <c r="M1076" s="19" t="str">
        <f t="shared" si="16"/>
        <v xml:space="preserve">  &lt;concept code='1708735' codeSystem='1.2.40.0.34.5.156' displayName='TOBRAMYCIN' level='1' type='L' concept_beschreibung='Medikation_AGES_Wirkstoffe _20170725' deutsch='' hinweise='' relationships=''/&gt;</v>
      </c>
    </row>
    <row r="1077" spans="1:13" ht="12.75" customHeight="1" x14ac:dyDescent="0.2">
      <c r="A1077" s="45" t="s">
        <v>18</v>
      </c>
      <c r="B1077" s="45">
        <v>1708737</v>
      </c>
      <c r="C1077" s="45" t="s">
        <v>1493</v>
      </c>
      <c r="D1077" s="45" t="s">
        <v>3416</v>
      </c>
      <c r="E1077" s="45"/>
      <c r="F1077" s="45"/>
      <c r="G1077" s="45" t="s">
        <v>589</v>
      </c>
      <c r="H1077" s="45" t="s">
        <v>590</v>
      </c>
      <c r="I1077" s="45"/>
      <c r="M1077" s="19" t="str">
        <f t="shared" si="16"/>
        <v xml:space="preserve">  &lt;concept code='1708737' codeSystem='1.2.40.0.34.5.156' displayName='PETHIDIN HYDROCHLORID' level='1' type='L' concept_beschreibung='Medikation_AGES_Wirkstoffe _20170725' deutsch='' hinweise='' relationships=''/&gt;</v>
      </c>
    </row>
    <row r="1078" spans="1:13" ht="12.75" customHeight="1" x14ac:dyDescent="0.2">
      <c r="A1078" s="45" t="s">
        <v>18</v>
      </c>
      <c r="B1078" s="45">
        <v>1708738</v>
      </c>
      <c r="C1078" s="45" t="s">
        <v>1494</v>
      </c>
      <c r="D1078" s="45" t="s">
        <v>3417</v>
      </c>
      <c r="E1078" s="45"/>
      <c r="F1078" s="45"/>
      <c r="G1078" s="45" t="s">
        <v>589</v>
      </c>
      <c r="H1078" s="45" t="s">
        <v>590</v>
      </c>
      <c r="I1078" s="45"/>
      <c r="M1078" s="19" t="str">
        <f t="shared" si="16"/>
        <v xml:space="preserve">  &lt;concept code='1708738' codeSystem='1.2.40.0.34.5.156' displayName='DEQUALINIUM CHLORID' level='1' type='L' concept_beschreibung='Medikation_AGES_Wirkstoffe _20170725' deutsch='' hinweise='' relationships=''/&gt;</v>
      </c>
    </row>
    <row r="1079" spans="1:13" ht="12.75" customHeight="1" x14ac:dyDescent="0.2">
      <c r="A1079" s="45" t="s">
        <v>18</v>
      </c>
      <c r="B1079" s="45">
        <v>1708739</v>
      </c>
      <c r="C1079" s="45" t="s">
        <v>1495</v>
      </c>
      <c r="D1079" s="45" t="s">
        <v>3418</v>
      </c>
      <c r="E1079" s="45"/>
      <c r="F1079" s="45"/>
      <c r="G1079" s="45" t="s">
        <v>589</v>
      </c>
      <c r="H1079" s="45" t="s">
        <v>590</v>
      </c>
      <c r="I1079" s="45"/>
      <c r="M1079" s="19" t="str">
        <f t="shared" si="16"/>
        <v xml:space="preserve">  &lt;concept code='1708739' codeSystem='1.2.40.0.34.5.156' displayName='CALCIUMASCORBAT' level='1' type='L' concept_beschreibung='Medikation_AGES_Wirkstoffe _20170725' deutsch='' hinweise='' relationships=''/&gt;</v>
      </c>
    </row>
    <row r="1080" spans="1:13" ht="12.75" customHeight="1" x14ac:dyDescent="0.2">
      <c r="A1080" s="45" t="s">
        <v>18</v>
      </c>
      <c r="B1080" s="45">
        <v>1708740</v>
      </c>
      <c r="C1080" s="45" t="s">
        <v>1496</v>
      </c>
      <c r="D1080" s="45" t="s">
        <v>3419</v>
      </c>
      <c r="E1080" s="45"/>
      <c r="F1080" s="45"/>
      <c r="G1080" s="45" t="s">
        <v>589</v>
      </c>
      <c r="H1080" s="45" t="s">
        <v>590</v>
      </c>
      <c r="I1080" s="45"/>
      <c r="M1080" s="19" t="str">
        <f t="shared" si="16"/>
        <v xml:space="preserve">  &lt;concept code='1708740' codeSystem='1.2.40.0.34.5.156' displayName='TETRACYCLIN HYDROCHLORID' level='1' type='L' concept_beschreibung='Medikation_AGES_Wirkstoffe _20170725' deutsch='' hinweise='' relationships=''/&gt;</v>
      </c>
    </row>
    <row r="1081" spans="1:13" ht="12.75" customHeight="1" x14ac:dyDescent="0.2">
      <c r="A1081" s="45" t="s">
        <v>18</v>
      </c>
      <c r="B1081" s="45">
        <v>1708741</v>
      </c>
      <c r="C1081" s="45" t="s">
        <v>1497</v>
      </c>
      <c r="D1081" s="45" t="s">
        <v>3420</v>
      </c>
      <c r="E1081" s="45"/>
      <c r="F1081" s="45"/>
      <c r="G1081" s="45" t="s">
        <v>589</v>
      </c>
      <c r="H1081" s="45" t="s">
        <v>590</v>
      </c>
      <c r="I1081" s="45"/>
      <c r="M1081" s="19" t="str">
        <f t="shared" si="16"/>
        <v xml:space="preserve">  &lt;concept code='1708741' codeSystem='1.2.40.0.34.5.156' displayName='PENCICLOVIR' level='1' type='L' concept_beschreibung='Medikation_AGES_Wirkstoffe _20170725' deutsch='' hinweise='' relationships=''/&gt;</v>
      </c>
    </row>
    <row r="1082" spans="1:13" ht="12.75" customHeight="1" x14ac:dyDescent="0.2">
      <c r="A1082" s="45" t="s">
        <v>18</v>
      </c>
      <c r="B1082" s="45">
        <v>1708742</v>
      </c>
      <c r="C1082" s="45" t="s">
        <v>1498</v>
      </c>
      <c r="D1082" s="45" t="s">
        <v>3421</v>
      </c>
      <c r="E1082" s="45"/>
      <c r="F1082" s="45"/>
      <c r="G1082" s="45" t="s">
        <v>589</v>
      </c>
      <c r="H1082" s="45" t="s">
        <v>590</v>
      </c>
      <c r="I1082" s="45"/>
      <c r="M1082" s="19" t="str">
        <f t="shared" si="16"/>
        <v xml:space="preserve">  &lt;concept code='1708742' codeSystem='1.2.40.0.34.5.156' displayName='DICLOFENAC DIETHYLAMIN' level='1' type='L' concept_beschreibung='Medikation_AGES_Wirkstoffe _20170725' deutsch='' hinweise='' relationships=''/&gt;</v>
      </c>
    </row>
    <row r="1083" spans="1:13" ht="12.75" customHeight="1" x14ac:dyDescent="0.2">
      <c r="A1083" s="45" t="s">
        <v>18</v>
      </c>
      <c r="B1083" s="45">
        <v>1708743</v>
      </c>
      <c r="C1083" s="45" t="s">
        <v>1499</v>
      </c>
      <c r="D1083" s="45" t="s">
        <v>3422</v>
      </c>
      <c r="E1083" s="45"/>
      <c r="F1083" s="45"/>
      <c r="G1083" s="45" t="s">
        <v>589</v>
      </c>
      <c r="H1083" s="45" t="s">
        <v>590</v>
      </c>
      <c r="I1083" s="45"/>
      <c r="M1083" s="19" t="str">
        <f t="shared" si="16"/>
        <v xml:space="preserve">  &lt;concept code='1708743' codeSystem='1.2.40.0.34.5.156' displayName='NORFLOXACIN' level='1' type='L' concept_beschreibung='Medikation_AGES_Wirkstoffe _20170725' deutsch='' hinweise='' relationships=''/&gt;</v>
      </c>
    </row>
    <row r="1084" spans="1:13" ht="12.75" customHeight="1" x14ac:dyDescent="0.2">
      <c r="A1084" s="45" t="s">
        <v>18</v>
      </c>
      <c r="B1084" s="45">
        <v>1708744</v>
      </c>
      <c r="C1084" s="45" t="s">
        <v>1500</v>
      </c>
      <c r="D1084" s="45" t="s">
        <v>3423</v>
      </c>
      <c r="E1084" s="45"/>
      <c r="F1084" s="45"/>
      <c r="G1084" s="45" t="s">
        <v>589</v>
      </c>
      <c r="H1084" s="45" t="s">
        <v>590</v>
      </c>
      <c r="I1084" s="45"/>
      <c r="M1084" s="19" t="str">
        <f t="shared" si="16"/>
        <v xml:space="preserve">  &lt;concept code='1708744' codeSystem='1.2.40.0.34.5.156' displayName='LYSIN' level='1' type='L' concept_beschreibung='Medikation_AGES_Wirkstoffe _20170725' deutsch='' hinweise='' relationships=''/&gt;</v>
      </c>
    </row>
    <row r="1085" spans="1:13" ht="12.75" customHeight="1" x14ac:dyDescent="0.2">
      <c r="A1085" s="45" t="s">
        <v>18</v>
      </c>
      <c r="B1085" s="45">
        <v>1708745</v>
      </c>
      <c r="C1085" s="45" t="s">
        <v>1501</v>
      </c>
      <c r="D1085" s="45" t="s">
        <v>3424</v>
      </c>
      <c r="E1085" s="45"/>
      <c r="F1085" s="45"/>
      <c r="G1085" s="45" t="s">
        <v>589</v>
      </c>
      <c r="H1085" s="45" t="s">
        <v>590</v>
      </c>
      <c r="I1085" s="45"/>
      <c r="M1085" s="19" t="str">
        <f t="shared" si="16"/>
        <v xml:space="preserve">  &lt;concept code='1708745' codeSystem='1.2.40.0.34.5.156' displayName='ERGOTAMIN TARTRAT' level='1' type='L' concept_beschreibung='Medikation_AGES_Wirkstoffe _20170725' deutsch='' hinweise='' relationships=''/&gt;</v>
      </c>
    </row>
    <row r="1086" spans="1:13" ht="12.75" customHeight="1" x14ac:dyDescent="0.2">
      <c r="A1086" s="45" t="s">
        <v>18</v>
      </c>
      <c r="B1086" s="45">
        <v>1708748</v>
      </c>
      <c r="C1086" s="45" t="s">
        <v>1502</v>
      </c>
      <c r="D1086" s="45" t="s">
        <v>3425</v>
      </c>
      <c r="E1086" s="45"/>
      <c r="F1086" s="45"/>
      <c r="G1086" s="45" t="s">
        <v>589</v>
      </c>
      <c r="H1086" s="45" t="s">
        <v>590</v>
      </c>
      <c r="I1086" s="45"/>
      <c r="M1086" s="19" t="str">
        <f t="shared" si="16"/>
        <v xml:space="preserve">  &lt;concept code='1708748' codeSystem='1.2.40.0.34.5.156' displayName='PREDNISOLON HEXANOAT' level='1' type='L' concept_beschreibung='Medikation_AGES_Wirkstoffe _20170725' deutsch='' hinweise='' relationships=''/&gt;</v>
      </c>
    </row>
    <row r="1087" spans="1:13" ht="12.75" customHeight="1" x14ac:dyDescent="0.2">
      <c r="A1087" s="45" t="s">
        <v>18</v>
      </c>
      <c r="B1087" s="45">
        <v>1708749</v>
      </c>
      <c r="C1087" s="45" t="s">
        <v>1503</v>
      </c>
      <c r="D1087" s="45" t="s">
        <v>3426</v>
      </c>
      <c r="E1087" s="45"/>
      <c r="F1087" s="45"/>
      <c r="G1087" s="45" t="s">
        <v>589</v>
      </c>
      <c r="H1087" s="45" t="s">
        <v>590</v>
      </c>
      <c r="I1087" s="45"/>
      <c r="M1087" s="19" t="str">
        <f t="shared" si="16"/>
        <v xml:space="preserve">  &lt;concept code='1708749' codeSystem='1.2.40.0.34.5.156' displayName='CYSTIN' level='1' type='L' concept_beschreibung='Medikation_AGES_Wirkstoffe _20170725' deutsch='' hinweise='' relationships=''/&gt;</v>
      </c>
    </row>
    <row r="1088" spans="1:13" ht="12.75" customHeight="1" x14ac:dyDescent="0.2">
      <c r="A1088" s="45" t="s">
        <v>18</v>
      </c>
      <c r="B1088" s="45">
        <v>1708750</v>
      </c>
      <c r="C1088" s="45" t="s">
        <v>1504</v>
      </c>
      <c r="D1088" s="45" t="s">
        <v>3427</v>
      </c>
      <c r="E1088" s="45"/>
      <c r="F1088" s="45"/>
      <c r="G1088" s="45" t="s">
        <v>589</v>
      </c>
      <c r="H1088" s="45" t="s">
        <v>590</v>
      </c>
      <c r="I1088" s="45"/>
      <c r="M1088" s="19" t="str">
        <f t="shared" si="16"/>
        <v xml:space="preserve">  &lt;concept code='1708750' codeSystem='1.2.40.0.34.5.156' displayName='SILDENAFIL CITRAT' level='1' type='L' concept_beschreibung='Medikation_AGES_Wirkstoffe _20170725' deutsch='' hinweise='' relationships=''/&gt;</v>
      </c>
    </row>
    <row r="1089" spans="1:13" ht="12.75" customHeight="1" x14ac:dyDescent="0.2">
      <c r="A1089" s="45" t="s">
        <v>18</v>
      </c>
      <c r="B1089" s="45">
        <v>1708752</v>
      </c>
      <c r="C1089" s="45" t="s">
        <v>1505</v>
      </c>
      <c r="D1089" s="45" t="s">
        <v>3428</v>
      </c>
      <c r="E1089" s="45"/>
      <c r="F1089" s="45"/>
      <c r="G1089" s="45" t="s">
        <v>589</v>
      </c>
      <c r="H1089" s="45" t="s">
        <v>590</v>
      </c>
      <c r="I1089" s="45"/>
      <c r="M1089" s="19" t="str">
        <f t="shared" si="16"/>
        <v xml:space="preserve">  &lt;concept code='1708752' codeSystem='1.2.40.0.34.5.156' displayName='THIAMIN HYDROCHLORID' level='1' type='L' concept_beschreibung='Medikation_AGES_Wirkstoffe _20170725' deutsch='' hinweise='' relationships=''/&gt;</v>
      </c>
    </row>
    <row r="1090" spans="1:13" ht="12.75" customHeight="1" x14ac:dyDescent="0.2">
      <c r="A1090" s="45" t="s">
        <v>18</v>
      </c>
      <c r="B1090" s="45">
        <v>1708754</v>
      </c>
      <c r="C1090" s="45" t="s">
        <v>1506</v>
      </c>
      <c r="D1090" s="45" t="s">
        <v>3429</v>
      </c>
      <c r="E1090" s="45"/>
      <c r="F1090" s="45"/>
      <c r="G1090" s="45" t="s">
        <v>589</v>
      </c>
      <c r="H1090" s="45" t="s">
        <v>590</v>
      </c>
      <c r="I1090" s="45"/>
      <c r="M1090" s="19" t="str">
        <f t="shared" si="16"/>
        <v xml:space="preserve">  &lt;concept code='1708754' codeSystem='1.2.40.0.34.5.156' displayName='PROCAIN HYDROCHLORID' level='1' type='L' concept_beschreibung='Medikation_AGES_Wirkstoffe _20170725' deutsch='' hinweise='' relationships=''/&gt;</v>
      </c>
    </row>
    <row r="1091" spans="1:13" ht="12.75" customHeight="1" x14ac:dyDescent="0.2">
      <c r="A1091" s="45" t="s">
        <v>18</v>
      </c>
      <c r="B1091" s="45">
        <v>1708755</v>
      </c>
      <c r="C1091" s="45" t="s">
        <v>1507</v>
      </c>
      <c r="D1091" s="45" t="s">
        <v>3430</v>
      </c>
      <c r="E1091" s="45"/>
      <c r="F1091" s="45"/>
      <c r="G1091" s="45" t="s">
        <v>589</v>
      </c>
      <c r="H1091" s="45" t="s">
        <v>590</v>
      </c>
      <c r="I1091" s="45"/>
      <c r="M1091" s="19" t="str">
        <f t="shared" si="16"/>
        <v xml:space="preserve">  &lt;concept code='1708755' codeSystem='1.2.40.0.34.5.156' displayName='EPINEPHRIN HYDROCHLORID' level='1' type='L' concept_beschreibung='Medikation_AGES_Wirkstoffe _20170725' deutsch='' hinweise='' relationships=''/&gt;</v>
      </c>
    </row>
    <row r="1092" spans="1:13" ht="12.75" customHeight="1" x14ac:dyDescent="0.2">
      <c r="A1092" s="45" t="s">
        <v>18</v>
      </c>
      <c r="B1092" s="45">
        <v>1708756</v>
      </c>
      <c r="C1092" s="45" t="s">
        <v>1508</v>
      </c>
      <c r="D1092" s="45" t="s">
        <v>3431</v>
      </c>
      <c r="E1092" s="45"/>
      <c r="F1092" s="45"/>
      <c r="G1092" s="45" t="s">
        <v>589</v>
      </c>
      <c r="H1092" s="45" t="s">
        <v>590</v>
      </c>
      <c r="I1092" s="45"/>
      <c r="M1092" s="19" t="str">
        <f t="shared" si="16"/>
        <v xml:space="preserve">  &lt;concept code='1708756' codeSystem='1.2.40.0.34.5.156' displayName='FENTICONAZOL NITRAT' level='1' type='L' concept_beschreibung='Medikation_AGES_Wirkstoffe _20170725' deutsch='' hinweise='' relationships=''/&gt;</v>
      </c>
    </row>
    <row r="1093" spans="1:13" ht="12.75" customHeight="1" x14ac:dyDescent="0.2">
      <c r="A1093" s="45" t="s">
        <v>18</v>
      </c>
      <c r="B1093" s="45">
        <v>1708757</v>
      </c>
      <c r="C1093" s="45" t="s">
        <v>1509</v>
      </c>
      <c r="D1093" s="45" t="s">
        <v>3432</v>
      </c>
      <c r="E1093" s="45"/>
      <c r="F1093" s="45"/>
      <c r="G1093" s="45" t="s">
        <v>589</v>
      </c>
      <c r="H1093" s="45" t="s">
        <v>590</v>
      </c>
      <c r="I1093" s="45"/>
      <c r="M1093" s="19" t="str">
        <f t="shared" si="16"/>
        <v xml:space="preserve">  &lt;concept code='1708757' codeSystem='1.2.40.0.34.5.156' displayName='PODOPHYLLOTOXIN' level='1' type='L' concept_beschreibung='Medikation_AGES_Wirkstoffe _20170725' deutsch='' hinweise='' relationships=''/&gt;</v>
      </c>
    </row>
    <row r="1094" spans="1:13" ht="12.75" customHeight="1" x14ac:dyDescent="0.2">
      <c r="A1094" s="45" t="s">
        <v>18</v>
      </c>
      <c r="B1094" s="45">
        <v>1708762</v>
      </c>
      <c r="C1094" s="45" t="s">
        <v>1510</v>
      </c>
      <c r="D1094" s="45" t="s">
        <v>3433</v>
      </c>
      <c r="E1094" s="45"/>
      <c r="F1094" s="45"/>
      <c r="G1094" s="45" t="s">
        <v>589</v>
      </c>
      <c r="H1094" s="45" t="s">
        <v>590</v>
      </c>
      <c r="I1094" s="45"/>
      <c r="M1094" s="19" t="str">
        <f t="shared" si="16"/>
        <v xml:space="preserve">  &lt;concept code='1708762' codeSystem='1.2.40.0.34.5.156' displayName='SUFENTANILCITRAT' level='1' type='L' concept_beschreibung='Medikation_AGES_Wirkstoffe _20170725' deutsch='' hinweise='' relationships=''/&gt;</v>
      </c>
    </row>
    <row r="1095" spans="1:13" ht="12.75" customHeight="1" x14ac:dyDescent="0.2">
      <c r="A1095" s="45" t="s">
        <v>18</v>
      </c>
      <c r="B1095" s="45">
        <v>1708763</v>
      </c>
      <c r="C1095" s="45" t="s">
        <v>1511</v>
      </c>
      <c r="D1095" s="45" t="s">
        <v>3434</v>
      </c>
      <c r="E1095" s="45"/>
      <c r="F1095" s="45"/>
      <c r="G1095" s="45" t="s">
        <v>589</v>
      </c>
      <c r="H1095" s="45" t="s">
        <v>590</v>
      </c>
      <c r="I1095" s="45"/>
      <c r="M1095" s="19" t="str">
        <f t="shared" si="16"/>
        <v xml:space="preserve">  &lt;concept code='1708763' codeSystem='1.2.40.0.34.5.156' displayName='TIAPRID HYDROCHLORID' level='1' type='L' concept_beschreibung='Medikation_AGES_Wirkstoffe _20170725' deutsch='' hinweise='' relationships=''/&gt;</v>
      </c>
    </row>
    <row r="1096" spans="1:13" ht="12.75" customHeight="1" x14ac:dyDescent="0.2">
      <c r="A1096" s="45" t="s">
        <v>18</v>
      </c>
      <c r="B1096" s="45">
        <v>1708765</v>
      </c>
      <c r="C1096" s="45" t="s">
        <v>1512</v>
      </c>
      <c r="D1096" s="45" t="s">
        <v>3435</v>
      </c>
      <c r="E1096" s="45"/>
      <c r="F1096" s="45"/>
      <c r="G1096" s="45" t="s">
        <v>589</v>
      </c>
      <c r="H1096" s="45" t="s">
        <v>590</v>
      </c>
      <c r="I1096" s="45"/>
      <c r="M1096" s="19" t="str">
        <f t="shared" si="16"/>
        <v xml:space="preserve">  &lt;concept code='1708765' codeSystem='1.2.40.0.34.5.156' displayName='TOPOTECAN HYDROCHLORID' level='1' type='L' concept_beschreibung='Medikation_AGES_Wirkstoffe _20170725' deutsch='' hinweise='' relationships=''/&gt;</v>
      </c>
    </row>
    <row r="1097" spans="1:13" ht="12.75" customHeight="1" x14ac:dyDescent="0.2">
      <c r="A1097" s="45" t="s">
        <v>18</v>
      </c>
      <c r="B1097" s="45">
        <v>1708766</v>
      </c>
      <c r="C1097" s="45" t="s">
        <v>1513</v>
      </c>
      <c r="D1097" s="45" t="s">
        <v>3436</v>
      </c>
      <c r="E1097" s="45"/>
      <c r="F1097" s="45"/>
      <c r="G1097" s="45" t="s">
        <v>589</v>
      </c>
      <c r="H1097" s="45" t="s">
        <v>590</v>
      </c>
      <c r="I1097" s="45"/>
      <c r="M1097" s="19" t="str">
        <f t="shared" si="16"/>
        <v xml:space="preserve">  &lt;concept code='1708766' codeSystem='1.2.40.0.34.5.156' displayName='THYMI TYPO THYMOLO AETHEROLEUM' level='1' type='L' concept_beschreibung='Medikation_AGES_Wirkstoffe _20170725' deutsch='' hinweise='' relationships=''/&gt;</v>
      </c>
    </row>
    <row r="1098" spans="1:13" ht="12.75" customHeight="1" x14ac:dyDescent="0.2">
      <c r="A1098" s="45" t="s">
        <v>18</v>
      </c>
      <c r="B1098" s="45">
        <v>1708767</v>
      </c>
      <c r="C1098" s="45" t="s">
        <v>1514</v>
      </c>
      <c r="D1098" s="45" t="s">
        <v>3437</v>
      </c>
      <c r="E1098" s="45"/>
      <c r="F1098" s="45"/>
      <c r="G1098" s="45" t="s">
        <v>589</v>
      </c>
      <c r="H1098" s="45" t="s">
        <v>590</v>
      </c>
      <c r="I1098" s="45"/>
      <c r="M1098" s="19" t="str">
        <f t="shared" si="16"/>
        <v xml:space="preserve">  &lt;concept code='1708767' codeSystem='1.2.40.0.34.5.156' displayName='CLOPIDOGREL' level='1' type='L' concept_beschreibung='Medikation_AGES_Wirkstoffe _20170725' deutsch='' hinweise='' relationships=''/&gt;</v>
      </c>
    </row>
    <row r="1099" spans="1:13" ht="12.75" customHeight="1" x14ac:dyDescent="0.2">
      <c r="A1099" s="45" t="s">
        <v>18</v>
      </c>
      <c r="B1099" s="45">
        <v>1708768</v>
      </c>
      <c r="C1099" s="45" t="s">
        <v>1515</v>
      </c>
      <c r="D1099" s="45" t="s">
        <v>3438</v>
      </c>
      <c r="E1099" s="45"/>
      <c r="F1099" s="45"/>
      <c r="G1099" s="45" t="s">
        <v>589</v>
      </c>
      <c r="H1099" s="45" t="s">
        <v>590</v>
      </c>
      <c r="I1099" s="45"/>
      <c r="M1099" s="19" t="str">
        <f t="shared" si="16"/>
        <v xml:space="preserve">  &lt;concept code='1708768' codeSystem='1.2.40.0.34.5.156' displayName='ATENOLOL' level='1' type='L' concept_beschreibung='Medikation_AGES_Wirkstoffe _20170725' deutsch='' hinweise='' relationships=''/&gt;</v>
      </c>
    </row>
    <row r="1100" spans="1:13" ht="12.75" customHeight="1" x14ac:dyDescent="0.2">
      <c r="A1100" s="45" t="s">
        <v>18</v>
      </c>
      <c r="B1100" s="45">
        <v>1708769</v>
      </c>
      <c r="C1100" s="45" t="s">
        <v>1516</v>
      </c>
      <c r="D1100" s="45" t="s">
        <v>3439</v>
      </c>
      <c r="E1100" s="45"/>
      <c r="F1100" s="45"/>
      <c r="G1100" s="45" t="s">
        <v>589</v>
      </c>
      <c r="H1100" s="45" t="s">
        <v>590</v>
      </c>
      <c r="I1100" s="45"/>
      <c r="M1100" s="19" t="str">
        <f t="shared" si="16"/>
        <v xml:space="preserve">  &lt;concept code='1708769' codeSystem='1.2.40.0.34.5.156' displayName='VALERIANAE RADIX' level='1' type='L' concept_beschreibung='Medikation_AGES_Wirkstoffe _20170725' deutsch='' hinweise='' relationships=''/&gt;</v>
      </c>
    </row>
    <row r="1101" spans="1:13" ht="12.75" customHeight="1" x14ac:dyDescent="0.2">
      <c r="A1101" s="45" t="s">
        <v>18</v>
      </c>
      <c r="B1101" s="45">
        <v>1708771</v>
      </c>
      <c r="C1101" s="45" t="s">
        <v>1517</v>
      </c>
      <c r="D1101" s="45" t="s">
        <v>3440</v>
      </c>
      <c r="E1101" s="45"/>
      <c r="F1101" s="45"/>
      <c r="G1101" s="45" t="s">
        <v>589</v>
      </c>
      <c r="H1101" s="45" t="s">
        <v>590</v>
      </c>
      <c r="I1101" s="45"/>
      <c r="M1101" s="19" t="str">
        <f t="shared" si="16"/>
        <v xml:space="preserve">  &lt;concept code='1708771' codeSystem='1.2.40.0.34.5.156' displayName='TANACETI PARTHENII HERBA' level='1' type='L' concept_beschreibung='Medikation_AGES_Wirkstoffe _20170725' deutsch='' hinweise='' relationships=''/&gt;</v>
      </c>
    </row>
    <row r="1102" spans="1:13" ht="12.75" customHeight="1" x14ac:dyDescent="0.2">
      <c r="A1102" s="45" t="s">
        <v>18</v>
      </c>
      <c r="B1102" s="45">
        <v>1708772</v>
      </c>
      <c r="C1102" s="45" t="s">
        <v>1518</v>
      </c>
      <c r="D1102" s="45" t="s">
        <v>3441</v>
      </c>
      <c r="E1102" s="45"/>
      <c r="F1102" s="45"/>
      <c r="G1102" s="45" t="s">
        <v>589</v>
      </c>
      <c r="H1102" s="45" t="s">
        <v>590</v>
      </c>
      <c r="I1102" s="45"/>
      <c r="M1102" s="19" t="str">
        <f t="shared" si="16"/>
        <v xml:space="preserve">  &lt;concept code='1708772' codeSystem='1.2.40.0.34.5.156' displayName='DONEPEZIL HYDROCHLORID' level='1' type='L' concept_beschreibung='Medikation_AGES_Wirkstoffe _20170725' deutsch='' hinweise='' relationships=''/&gt;</v>
      </c>
    </row>
    <row r="1103" spans="1:13" ht="12.75" customHeight="1" x14ac:dyDescent="0.2">
      <c r="A1103" s="45" t="s">
        <v>18</v>
      </c>
      <c r="B1103" s="45">
        <v>1708773</v>
      </c>
      <c r="C1103" s="45" t="s">
        <v>1519</v>
      </c>
      <c r="D1103" s="45" t="s">
        <v>3442</v>
      </c>
      <c r="E1103" s="45"/>
      <c r="F1103" s="45"/>
      <c r="G1103" s="45" t="s">
        <v>589</v>
      </c>
      <c r="H1103" s="45" t="s">
        <v>590</v>
      </c>
      <c r="I1103" s="45"/>
      <c r="M1103" s="19" t="str">
        <f t="shared" si="16"/>
        <v xml:space="preserve">  &lt;concept code='1708773' codeSystem='1.2.40.0.34.5.156' displayName='MILNACIPRAN HYDROCHLORID' level='1' type='L' concept_beschreibung='Medikation_AGES_Wirkstoffe _20170725' deutsch='' hinweise='' relationships=''/&gt;</v>
      </c>
    </row>
    <row r="1104" spans="1:13" ht="12.75" customHeight="1" x14ac:dyDescent="0.2">
      <c r="A1104" s="45" t="s">
        <v>18</v>
      </c>
      <c r="B1104" s="45">
        <v>1708775</v>
      </c>
      <c r="C1104" s="45" t="s">
        <v>1520</v>
      </c>
      <c r="D1104" s="45" t="s">
        <v>3443</v>
      </c>
      <c r="E1104" s="45"/>
      <c r="F1104" s="45"/>
      <c r="G1104" s="45" t="s">
        <v>589</v>
      </c>
      <c r="H1104" s="45" t="s">
        <v>590</v>
      </c>
      <c r="I1104" s="45"/>
      <c r="M1104" s="19" t="str">
        <f t="shared" ref="M1104:M1167" si="17">CONCATENATE("  &lt;concept code='",B1104,"' codeSystem='",$H1104,"' displayName='",C1104,"' level='",LEFT(A1104,SEARCH("-",A1104)-1),"' type='",TRIM(RIGHT(A1104,LEN(A1104)-SEARCH("-",A1104))),"' concept_beschreibung='",G1104,"' deutsch='",E1104,"' hinweise='",F1104,"' relationships='",I1104,"'/&gt;")</f>
        <v xml:space="preserve">  &lt;concept code='1708775' codeSystem='1.2.40.0.34.5.156' displayName='NATRIUM PREDNISOLON M-SULFOBENZOAT' level='1' type='L' concept_beschreibung='Medikation_AGES_Wirkstoffe _20170725' deutsch='' hinweise='' relationships=''/&gt;</v>
      </c>
    </row>
    <row r="1105" spans="1:13" ht="12.75" customHeight="1" x14ac:dyDescent="0.2">
      <c r="A1105" s="45" t="s">
        <v>18</v>
      </c>
      <c r="B1105" s="45">
        <v>1708776</v>
      </c>
      <c r="C1105" s="45" t="s">
        <v>1521</v>
      </c>
      <c r="D1105" s="45" t="s">
        <v>3444</v>
      </c>
      <c r="E1105" s="45"/>
      <c r="F1105" s="45"/>
      <c r="G1105" s="45" t="s">
        <v>589</v>
      </c>
      <c r="H1105" s="45" t="s">
        <v>590</v>
      </c>
      <c r="I1105" s="45"/>
      <c r="M1105" s="19" t="str">
        <f t="shared" si="17"/>
        <v xml:space="preserve">  &lt;concept code='1708776' codeSystem='1.2.40.0.34.5.156' displayName='RIFAMYCIN NATRIUM' level='1' type='L' concept_beschreibung='Medikation_AGES_Wirkstoffe _20170725' deutsch='' hinweise='' relationships=''/&gt;</v>
      </c>
    </row>
    <row r="1106" spans="1:13" ht="12.75" customHeight="1" x14ac:dyDescent="0.2">
      <c r="A1106" s="45" t="s">
        <v>18</v>
      </c>
      <c r="B1106" s="45">
        <v>1708777</v>
      </c>
      <c r="C1106" s="45" t="s">
        <v>1522</v>
      </c>
      <c r="D1106" s="45" t="s">
        <v>3445</v>
      </c>
      <c r="E1106" s="45"/>
      <c r="F1106" s="45"/>
      <c r="G1106" s="45" t="s">
        <v>589</v>
      </c>
      <c r="H1106" s="45" t="s">
        <v>590</v>
      </c>
      <c r="I1106" s="45"/>
      <c r="M1106" s="19" t="str">
        <f t="shared" si="17"/>
        <v xml:space="preserve">  &lt;concept code='1708777' codeSystem='1.2.40.0.34.5.156' displayName='TRIMETAZIDIN DIHYDROCHLORID' level='1' type='L' concept_beschreibung='Medikation_AGES_Wirkstoffe _20170725' deutsch='' hinweise='' relationships=''/&gt;</v>
      </c>
    </row>
    <row r="1107" spans="1:13" ht="12.75" customHeight="1" x14ac:dyDescent="0.2">
      <c r="A1107" s="45" t="s">
        <v>18</v>
      </c>
      <c r="B1107" s="45">
        <v>1708779</v>
      </c>
      <c r="C1107" s="45" t="s">
        <v>1523</v>
      </c>
      <c r="D1107" s="45" t="s">
        <v>3446</v>
      </c>
      <c r="E1107" s="45"/>
      <c r="F1107" s="45"/>
      <c r="G1107" s="45" t="s">
        <v>589</v>
      </c>
      <c r="H1107" s="45" t="s">
        <v>590</v>
      </c>
      <c r="I1107" s="45"/>
      <c r="M1107" s="19" t="str">
        <f t="shared" si="17"/>
        <v xml:space="preserve">  &lt;concept code='1708779' codeSystem='1.2.40.0.34.5.156' displayName='CITALOPRAM HYDROCHLORID' level='1' type='L' concept_beschreibung='Medikation_AGES_Wirkstoffe _20170725' deutsch='' hinweise='' relationships=''/&gt;</v>
      </c>
    </row>
    <row r="1108" spans="1:13" ht="12.75" customHeight="1" x14ac:dyDescent="0.2">
      <c r="A1108" s="45" t="s">
        <v>18</v>
      </c>
      <c r="B1108" s="45">
        <v>1708780</v>
      </c>
      <c r="C1108" s="45" t="s">
        <v>1524</v>
      </c>
      <c r="D1108" s="45" t="s">
        <v>3447</v>
      </c>
      <c r="E1108" s="45"/>
      <c r="F1108" s="45"/>
      <c r="G1108" s="45" t="s">
        <v>589</v>
      </c>
      <c r="H1108" s="45" t="s">
        <v>590</v>
      </c>
      <c r="I1108" s="45"/>
      <c r="M1108" s="19" t="str">
        <f t="shared" si="17"/>
        <v xml:space="preserve">  &lt;concept code='1708780' codeSystem='1.2.40.0.34.5.156' displayName='MAGNESIUMCITRAT' level='1' type='L' concept_beschreibung='Medikation_AGES_Wirkstoffe _20170725' deutsch='' hinweise='' relationships=''/&gt;</v>
      </c>
    </row>
    <row r="1109" spans="1:13" ht="12.75" customHeight="1" x14ac:dyDescent="0.2">
      <c r="A1109" s="45" t="s">
        <v>18</v>
      </c>
      <c r="B1109" s="45">
        <v>1708781</v>
      </c>
      <c r="C1109" s="45" t="s">
        <v>1525</v>
      </c>
      <c r="D1109" s="45" t="s">
        <v>3448</v>
      </c>
      <c r="E1109" s="45"/>
      <c r="F1109" s="45"/>
      <c r="G1109" s="45" t="s">
        <v>589</v>
      </c>
      <c r="H1109" s="45" t="s">
        <v>590</v>
      </c>
      <c r="I1109" s="45"/>
      <c r="M1109" s="19" t="str">
        <f t="shared" si="17"/>
        <v xml:space="preserve">  &lt;concept code='1708781' codeSystem='1.2.40.0.34.5.156' displayName='RETINOLPALMITAT' level='1' type='L' concept_beschreibung='Medikation_AGES_Wirkstoffe _20170725' deutsch='' hinweise='' relationships=''/&gt;</v>
      </c>
    </row>
    <row r="1110" spans="1:13" ht="12.75" customHeight="1" x14ac:dyDescent="0.2">
      <c r="A1110" s="45" t="s">
        <v>18</v>
      </c>
      <c r="B1110" s="45">
        <v>1708782</v>
      </c>
      <c r="C1110" s="45" t="s">
        <v>1526</v>
      </c>
      <c r="D1110" s="45" t="s">
        <v>3449</v>
      </c>
      <c r="E1110" s="45"/>
      <c r="F1110" s="45"/>
      <c r="G1110" s="45" t="s">
        <v>589</v>
      </c>
      <c r="H1110" s="45" t="s">
        <v>590</v>
      </c>
      <c r="I1110" s="45"/>
      <c r="M1110" s="19" t="str">
        <f t="shared" si="17"/>
        <v xml:space="preserve">  &lt;concept code='1708782' codeSystem='1.2.40.0.34.5.156' displayName='REPAGLINID' level='1' type='L' concept_beschreibung='Medikation_AGES_Wirkstoffe _20170725' deutsch='' hinweise='' relationships=''/&gt;</v>
      </c>
    </row>
    <row r="1111" spans="1:13" ht="12.75" customHeight="1" x14ac:dyDescent="0.2">
      <c r="A1111" s="45" t="s">
        <v>18</v>
      </c>
      <c r="B1111" s="45">
        <v>1708785</v>
      </c>
      <c r="C1111" s="45" t="s">
        <v>1527</v>
      </c>
      <c r="D1111" s="45" t="s">
        <v>211</v>
      </c>
      <c r="E1111" s="45"/>
      <c r="F1111" s="45"/>
      <c r="G1111" s="45" t="s">
        <v>589</v>
      </c>
      <c r="H1111" s="45" t="s">
        <v>590</v>
      </c>
      <c r="I1111" s="45"/>
      <c r="M1111" s="19" t="str">
        <f t="shared" si="17"/>
        <v xml:space="preserve">  &lt;concept code='1708785' codeSystem='1.2.40.0.34.5.156' displayName='EISEN' level='1' type='L' concept_beschreibung='Medikation_AGES_Wirkstoffe _20170725' deutsch='' hinweise='' relationships=''/&gt;</v>
      </c>
    </row>
    <row r="1112" spans="1:13" ht="12.75" customHeight="1" x14ac:dyDescent="0.2">
      <c r="A1112" s="45" t="s">
        <v>18</v>
      </c>
      <c r="B1112" s="45">
        <v>1708787</v>
      </c>
      <c r="C1112" s="45" t="s">
        <v>1528</v>
      </c>
      <c r="D1112" s="45" t="s">
        <v>3450</v>
      </c>
      <c r="E1112" s="45"/>
      <c r="F1112" s="45"/>
      <c r="G1112" s="45" t="s">
        <v>589</v>
      </c>
      <c r="H1112" s="45" t="s">
        <v>590</v>
      </c>
      <c r="I1112" s="45"/>
      <c r="M1112" s="19" t="str">
        <f t="shared" si="17"/>
        <v xml:space="preserve">  &lt;concept code='1708787' codeSystem='1.2.40.0.34.5.156' displayName='RASAGILIN MESILAT' level='1' type='L' concept_beschreibung='Medikation_AGES_Wirkstoffe _20170725' deutsch='' hinweise='' relationships=''/&gt;</v>
      </c>
    </row>
    <row r="1113" spans="1:13" ht="12.75" customHeight="1" x14ac:dyDescent="0.2">
      <c r="A1113" s="45" t="s">
        <v>18</v>
      </c>
      <c r="B1113" s="45">
        <v>1708789</v>
      </c>
      <c r="C1113" s="45" t="s">
        <v>1529</v>
      </c>
      <c r="D1113" s="45" t="s">
        <v>3451</v>
      </c>
      <c r="E1113" s="45"/>
      <c r="F1113" s="45"/>
      <c r="G1113" s="45" t="s">
        <v>589</v>
      </c>
      <c r="H1113" s="45" t="s">
        <v>590</v>
      </c>
      <c r="I1113" s="45"/>
      <c r="M1113" s="19" t="str">
        <f t="shared" si="17"/>
        <v xml:space="preserve">  &lt;concept code='1708789' codeSystem='1.2.40.0.34.5.156' displayName='BUPIVACAINHYDROCHLORID' level='1' type='L' concept_beschreibung='Medikation_AGES_Wirkstoffe _20170725' deutsch='' hinweise='' relationships=''/&gt;</v>
      </c>
    </row>
    <row r="1114" spans="1:13" ht="12.75" customHeight="1" x14ac:dyDescent="0.2">
      <c r="A1114" s="45" t="s">
        <v>18</v>
      </c>
      <c r="B1114" s="45">
        <v>1708790</v>
      </c>
      <c r="C1114" s="45" t="s">
        <v>1530</v>
      </c>
      <c r="D1114" s="45" t="s">
        <v>3452</v>
      </c>
      <c r="E1114" s="45"/>
      <c r="F1114" s="45"/>
      <c r="G1114" s="45" t="s">
        <v>589</v>
      </c>
      <c r="H1114" s="45" t="s">
        <v>590</v>
      </c>
      <c r="I1114" s="45"/>
      <c r="M1114" s="19" t="str">
        <f t="shared" si="17"/>
        <v xml:space="preserve">  &lt;concept code='1708790' codeSystem='1.2.40.0.34.5.156' displayName='PROPRANOLOL HYDROCHLORID' level='1' type='L' concept_beschreibung='Medikation_AGES_Wirkstoffe _20170725' deutsch='' hinweise='' relationships=''/&gt;</v>
      </c>
    </row>
    <row r="1115" spans="1:13" ht="12.75" customHeight="1" x14ac:dyDescent="0.2">
      <c r="A1115" s="45" t="s">
        <v>18</v>
      </c>
      <c r="B1115" s="45">
        <v>1708791</v>
      </c>
      <c r="C1115" s="45" t="s">
        <v>1531</v>
      </c>
      <c r="D1115" s="45" t="s">
        <v>3453</v>
      </c>
      <c r="E1115" s="45"/>
      <c r="F1115" s="45"/>
      <c r="G1115" s="45" t="s">
        <v>589</v>
      </c>
      <c r="H1115" s="45" t="s">
        <v>590</v>
      </c>
      <c r="I1115" s="45"/>
      <c r="M1115" s="19" t="str">
        <f t="shared" si="17"/>
        <v xml:space="preserve">  &lt;concept code='1708791' codeSystem='1.2.40.0.34.5.156' displayName='APIXABAN' level='1' type='L' concept_beschreibung='Medikation_AGES_Wirkstoffe _20170725' deutsch='' hinweise='' relationships=''/&gt;</v>
      </c>
    </row>
    <row r="1116" spans="1:13" ht="12.75" customHeight="1" x14ac:dyDescent="0.2">
      <c r="A1116" s="45" t="s">
        <v>18</v>
      </c>
      <c r="B1116" s="45">
        <v>1708792</v>
      </c>
      <c r="C1116" s="45" t="s">
        <v>1532</v>
      </c>
      <c r="D1116" s="45" t="s">
        <v>3454</v>
      </c>
      <c r="E1116" s="45"/>
      <c r="F1116" s="45"/>
      <c r="G1116" s="45" t="s">
        <v>589</v>
      </c>
      <c r="H1116" s="45" t="s">
        <v>590</v>
      </c>
      <c r="I1116" s="45"/>
      <c r="M1116" s="19" t="str">
        <f t="shared" si="17"/>
        <v xml:space="preserve">  &lt;concept code='1708792' codeSystem='1.2.40.0.34.5.156' displayName='DALTEPARIN NATRIUM' level='1' type='L' concept_beschreibung='Medikation_AGES_Wirkstoffe _20170725' deutsch='' hinweise='' relationships=''/&gt;</v>
      </c>
    </row>
    <row r="1117" spans="1:13" ht="12.75" customHeight="1" x14ac:dyDescent="0.2">
      <c r="A1117" s="45" t="s">
        <v>18</v>
      </c>
      <c r="B1117" s="45">
        <v>1708793</v>
      </c>
      <c r="C1117" s="45" t="s">
        <v>1533</v>
      </c>
      <c r="D1117" s="45" t="s">
        <v>3455</v>
      </c>
      <c r="E1117" s="45"/>
      <c r="F1117" s="45"/>
      <c r="G1117" s="45" t="s">
        <v>589</v>
      </c>
      <c r="H1117" s="45" t="s">
        <v>590</v>
      </c>
      <c r="I1117" s="45"/>
      <c r="M1117" s="19" t="str">
        <f t="shared" si="17"/>
        <v xml:space="preserve">  &lt;concept code='1708793' codeSystem='1.2.40.0.34.5.156' displayName='ZOFENOPRIL CALCIUM' level='1' type='L' concept_beschreibung='Medikation_AGES_Wirkstoffe _20170725' deutsch='' hinweise='' relationships=''/&gt;</v>
      </c>
    </row>
    <row r="1118" spans="1:13" ht="12.75" customHeight="1" x14ac:dyDescent="0.2">
      <c r="A1118" s="45" t="s">
        <v>18</v>
      </c>
      <c r="B1118" s="45">
        <v>1708794</v>
      </c>
      <c r="C1118" s="45" t="s">
        <v>1534</v>
      </c>
      <c r="D1118" s="45" t="s">
        <v>3456</v>
      </c>
      <c r="E1118" s="45"/>
      <c r="F1118" s="45"/>
      <c r="G1118" s="45" t="s">
        <v>589</v>
      </c>
      <c r="H1118" s="45" t="s">
        <v>590</v>
      </c>
      <c r="I1118" s="45"/>
      <c r="M1118" s="19" t="str">
        <f t="shared" si="17"/>
        <v xml:space="preserve">  &lt;concept code='1708794' codeSystem='1.2.40.0.34.5.156' displayName='EPROSARTAN MESILAT' level='1' type='L' concept_beschreibung='Medikation_AGES_Wirkstoffe _20170725' deutsch='' hinweise='' relationships=''/&gt;</v>
      </c>
    </row>
    <row r="1119" spans="1:13" ht="12.75" customHeight="1" x14ac:dyDescent="0.2">
      <c r="A1119" s="45" t="s">
        <v>18</v>
      </c>
      <c r="B1119" s="45">
        <v>1708795</v>
      </c>
      <c r="C1119" s="45" t="s">
        <v>1535</v>
      </c>
      <c r="D1119" s="45" t="s">
        <v>3457</v>
      </c>
      <c r="E1119" s="45"/>
      <c r="F1119" s="45"/>
      <c r="G1119" s="45" t="s">
        <v>589</v>
      </c>
      <c r="H1119" s="45" t="s">
        <v>590</v>
      </c>
      <c r="I1119" s="45"/>
      <c r="M1119" s="19" t="str">
        <f t="shared" si="17"/>
        <v xml:space="preserve">  &lt;concept code='1708795' codeSystem='1.2.40.0.34.5.156' displayName='BUDESONID' level='1' type='L' concept_beschreibung='Medikation_AGES_Wirkstoffe _20170725' deutsch='' hinweise='' relationships=''/&gt;</v>
      </c>
    </row>
    <row r="1120" spans="1:13" ht="12.75" customHeight="1" x14ac:dyDescent="0.2">
      <c r="A1120" s="45" t="s">
        <v>18</v>
      </c>
      <c r="B1120" s="45">
        <v>1708797</v>
      </c>
      <c r="C1120" s="45" t="s">
        <v>1536</v>
      </c>
      <c r="D1120" s="45" t="s">
        <v>3458</v>
      </c>
      <c r="E1120" s="45"/>
      <c r="F1120" s="45"/>
      <c r="G1120" s="45" t="s">
        <v>589</v>
      </c>
      <c r="H1120" s="45" t="s">
        <v>590</v>
      </c>
      <c r="I1120" s="45"/>
      <c r="M1120" s="19" t="str">
        <f t="shared" si="17"/>
        <v xml:space="preserve">  &lt;concept code='1708797' codeSystem='1.2.40.0.34.5.156' displayName='QUETIAPIN FUMARAT' level='1' type='L' concept_beschreibung='Medikation_AGES_Wirkstoffe _20170725' deutsch='' hinweise='' relationships=''/&gt;</v>
      </c>
    </row>
    <row r="1121" spans="1:13" ht="12.75" customHeight="1" x14ac:dyDescent="0.2">
      <c r="A1121" s="45" t="s">
        <v>18</v>
      </c>
      <c r="B1121" s="45">
        <v>1708800</v>
      </c>
      <c r="C1121" s="45" t="s">
        <v>1537</v>
      </c>
      <c r="D1121" s="45" t="s">
        <v>3459</v>
      </c>
      <c r="E1121" s="45"/>
      <c r="F1121" s="45"/>
      <c r="G1121" s="45" t="s">
        <v>589</v>
      </c>
      <c r="H1121" s="45" t="s">
        <v>590</v>
      </c>
      <c r="I1121" s="45"/>
      <c r="M1121" s="19" t="str">
        <f t="shared" si="17"/>
        <v xml:space="preserve">  &lt;concept code='1708800' codeSystem='1.2.40.0.34.5.156' displayName='KALIUMIODID' level='1' type='L' concept_beschreibung='Medikation_AGES_Wirkstoffe _20170725' deutsch='' hinweise='' relationships=''/&gt;</v>
      </c>
    </row>
    <row r="1122" spans="1:13" ht="12.75" customHeight="1" x14ac:dyDescent="0.2">
      <c r="A1122" s="45" t="s">
        <v>18</v>
      </c>
      <c r="B1122" s="45">
        <v>1708801</v>
      </c>
      <c r="C1122" s="45" t="s">
        <v>1538</v>
      </c>
      <c r="D1122" s="45" t="s">
        <v>3460</v>
      </c>
      <c r="E1122" s="45"/>
      <c r="F1122" s="45"/>
      <c r="G1122" s="45" t="s">
        <v>589</v>
      </c>
      <c r="H1122" s="45" t="s">
        <v>590</v>
      </c>
      <c r="I1122" s="45"/>
      <c r="M1122" s="19" t="str">
        <f t="shared" si="17"/>
        <v xml:space="preserve">  &lt;concept code='1708801' codeSystem='1.2.40.0.34.5.156' displayName='SCHWEFELHEXAFLUORID' level='1' type='L' concept_beschreibung='Medikation_AGES_Wirkstoffe _20170725' deutsch='' hinweise='' relationships=''/&gt;</v>
      </c>
    </row>
    <row r="1123" spans="1:13" ht="12.75" customHeight="1" x14ac:dyDescent="0.2">
      <c r="A1123" s="45" t="s">
        <v>18</v>
      </c>
      <c r="B1123" s="45">
        <v>1708802</v>
      </c>
      <c r="C1123" s="45" t="s">
        <v>1539</v>
      </c>
      <c r="D1123" s="45" t="s">
        <v>3461</v>
      </c>
      <c r="E1123" s="45"/>
      <c r="F1123" s="45"/>
      <c r="G1123" s="45" t="s">
        <v>589</v>
      </c>
      <c r="H1123" s="45" t="s">
        <v>590</v>
      </c>
      <c r="I1123" s="45"/>
      <c r="M1123" s="19" t="str">
        <f t="shared" si="17"/>
        <v xml:space="preserve">  &lt;concept code='1708802' codeSystem='1.2.40.0.34.5.156' displayName='VENLAFAXIN HYDROCHLORID' level='1' type='L' concept_beschreibung='Medikation_AGES_Wirkstoffe _20170725' deutsch='' hinweise='' relationships=''/&gt;</v>
      </c>
    </row>
    <row r="1124" spans="1:13" ht="12.75" customHeight="1" x14ac:dyDescent="0.2">
      <c r="A1124" s="45" t="s">
        <v>18</v>
      </c>
      <c r="B1124" s="45">
        <v>1708807</v>
      </c>
      <c r="C1124" s="45" t="s">
        <v>1540</v>
      </c>
      <c r="D1124" s="45" t="s">
        <v>3462</v>
      </c>
      <c r="E1124" s="45"/>
      <c r="F1124" s="45"/>
      <c r="G1124" s="45" t="s">
        <v>589</v>
      </c>
      <c r="H1124" s="45" t="s">
        <v>590</v>
      </c>
      <c r="I1124" s="45"/>
      <c r="M1124" s="19" t="str">
        <f t="shared" si="17"/>
        <v xml:space="preserve">  &lt;concept code='1708807' codeSystem='1.2.40.0.34.5.156' displayName='NATRIUM EPOPROSTENOLAT' level='1' type='L' concept_beschreibung='Medikation_AGES_Wirkstoffe _20170725' deutsch='' hinweise='' relationships=''/&gt;</v>
      </c>
    </row>
    <row r="1125" spans="1:13" ht="12.75" customHeight="1" x14ac:dyDescent="0.2">
      <c r="A1125" s="45" t="s">
        <v>18</v>
      </c>
      <c r="B1125" s="45">
        <v>1708808</v>
      </c>
      <c r="C1125" s="45" t="s">
        <v>1541</v>
      </c>
      <c r="D1125" s="45" t="s">
        <v>3463</v>
      </c>
      <c r="E1125" s="45"/>
      <c r="F1125" s="45"/>
      <c r="G1125" s="45" t="s">
        <v>589</v>
      </c>
      <c r="H1125" s="45" t="s">
        <v>590</v>
      </c>
      <c r="I1125" s="45"/>
      <c r="M1125" s="19" t="str">
        <f t="shared" si="17"/>
        <v xml:space="preserve">  &lt;concept code='1708808' codeSystem='1.2.40.0.34.5.156' displayName='EPHEDRIN HYDROCHLORID' level='1' type='L' concept_beschreibung='Medikation_AGES_Wirkstoffe _20170725' deutsch='' hinweise='' relationships=''/&gt;</v>
      </c>
    </row>
    <row r="1126" spans="1:13" ht="12.75" customHeight="1" x14ac:dyDescent="0.2">
      <c r="A1126" s="45" t="s">
        <v>18</v>
      </c>
      <c r="B1126" s="45">
        <v>1708809</v>
      </c>
      <c r="C1126" s="45" t="s">
        <v>1542</v>
      </c>
      <c r="D1126" s="45" t="s">
        <v>3464</v>
      </c>
      <c r="E1126" s="45"/>
      <c r="F1126" s="45"/>
      <c r="G1126" s="45" t="s">
        <v>589</v>
      </c>
      <c r="H1126" s="45" t="s">
        <v>590</v>
      </c>
      <c r="I1126" s="45"/>
      <c r="M1126" s="19" t="str">
        <f t="shared" si="17"/>
        <v xml:space="preserve">  &lt;concept code='1708809' codeSystem='1.2.40.0.34.5.156' displayName='ENALAPRIL MALEAT' level='1' type='L' concept_beschreibung='Medikation_AGES_Wirkstoffe _20170725' deutsch='' hinweise='' relationships=''/&gt;</v>
      </c>
    </row>
    <row r="1127" spans="1:13" ht="12.75" customHeight="1" x14ac:dyDescent="0.2">
      <c r="A1127" s="45" t="s">
        <v>18</v>
      </c>
      <c r="B1127" s="45">
        <v>1708811</v>
      </c>
      <c r="C1127" s="45" t="s">
        <v>1543</v>
      </c>
      <c r="D1127" s="45" t="s">
        <v>3465</v>
      </c>
      <c r="E1127" s="45"/>
      <c r="F1127" s="45"/>
      <c r="G1127" s="45" t="s">
        <v>589</v>
      </c>
      <c r="H1127" s="45" t="s">
        <v>590</v>
      </c>
      <c r="I1127" s="45"/>
      <c r="M1127" s="19" t="str">
        <f t="shared" si="17"/>
        <v xml:space="preserve">  &lt;concept code='1708811' codeSystem='1.2.40.0.34.5.156' displayName='EPOETIN BETA' level='1' type='L' concept_beschreibung='Medikation_AGES_Wirkstoffe _20170725' deutsch='' hinweise='' relationships=''/&gt;</v>
      </c>
    </row>
    <row r="1128" spans="1:13" ht="12.75" customHeight="1" x14ac:dyDescent="0.2">
      <c r="A1128" s="45" t="s">
        <v>18</v>
      </c>
      <c r="B1128" s="45">
        <v>1708814</v>
      </c>
      <c r="C1128" s="45" t="s">
        <v>1544</v>
      </c>
      <c r="D1128" s="45" t="s">
        <v>3466</v>
      </c>
      <c r="E1128" s="45"/>
      <c r="F1128" s="45"/>
      <c r="G1128" s="45" t="s">
        <v>589</v>
      </c>
      <c r="H1128" s="45" t="s">
        <v>590</v>
      </c>
      <c r="I1128" s="45"/>
      <c r="M1128" s="19" t="str">
        <f t="shared" si="17"/>
        <v xml:space="preserve">  &lt;concept code='1708814' codeSystem='1.2.40.0.34.5.156' displayName='PAROXETIN MESILAT' level='1' type='L' concept_beschreibung='Medikation_AGES_Wirkstoffe _20170725' deutsch='' hinweise='' relationships=''/&gt;</v>
      </c>
    </row>
    <row r="1129" spans="1:13" ht="12.75" customHeight="1" x14ac:dyDescent="0.2">
      <c r="A1129" s="45" t="s">
        <v>18</v>
      </c>
      <c r="B1129" s="45">
        <v>1708818</v>
      </c>
      <c r="C1129" s="45" t="s">
        <v>1545</v>
      </c>
      <c r="D1129" s="45" t="s">
        <v>3467</v>
      </c>
      <c r="E1129" s="45"/>
      <c r="F1129" s="45"/>
      <c r="G1129" s="45" t="s">
        <v>589</v>
      </c>
      <c r="H1129" s="45" t="s">
        <v>590</v>
      </c>
      <c r="I1129" s="45"/>
      <c r="M1129" s="19" t="str">
        <f t="shared" si="17"/>
        <v xml:space="preserve">  &lt;concept code='1708818' codeSystem='1.2.40.0.34.5.156' displayName='NARATRIPTAN HYDROCHLORID' level='1' type='L' concept_beschreibung='Medikation_AGES_Wirkstoffe _20170725' deutsch='' hinweise='' relationships=''/&gt;</v>
      </c>
    </row>
    <row r="1130" spans="1:13" ht="12.75" customHeight="1" x14ac:dyDescent="0.2">
      <c r="A1130" s="45" t="s">
        <v>18</v>
      </c>
      <c r="B1130" s="45">
        <v>1708819</v>
      </c>
      <c r="C1130" s="45" t="s">
        <v>1546</v>
      </c>
      <c r="D1130" s="45" t="s">
        <v>3468</v>
      </c>
      <c r="E1130" s="45"/>
      <c r="F1130" s="45"/>
      <c r="G1130" s="45" t="s">
        <v>589</v>
      </c>
      <c r="H1130" s="45" t="s">
        <v>590</v>
      </c>
      <c r="I1130" s="45"/>
      <c r="M1130" s="19" t="str">
        <f t="shared" si="17"/>
        <v xml:space="preserve">  &lt;concept code='1708819' codeSystem='1.2.40.0.34.5.156' displayName='CEFALEXIN' level='1' type='L' concept_beschreibung='Medikation_AGES_Wirkstoffe _20170725' deutsch='' hinweise='' relationships=''/&gt;</v>
      </c>
    </row>
    <row r="1131" spans="1:13" ht="12.75" customHeight="1" x14ac:dyDescent="0.2">
      <c r="A1131" s="45" t="s">
        <v>18</v>
      </c>
      <c r="B1131" s="45">
        <v>1708820</v>
      </c>
      <c r="C1131" s="45" t="s">
        <v>1547</v>
      </c>
      <c r="D1131" s="45" t="s">
        <v>3469</v>
      </c>
      <c r="E1131" s="45"/>
      <c r="F1131" s="45"/>
      <c r="G1131" s="45" t="s">
        <v>589</v>
      </c>
      <c r="H1131" s="45" t="s">
        <v>590</v>
      </c>
      <c r="I1131" s="45"/>
      <c r="M1131" s="19" t="str">
        <f t="shared" si="17"/>
        <v xml:space="preserve">  &lt;concept code='1708820' codeSystem='1.2.40.0.34.5.156' displayName='LYNESTRENOL' level='1' type='L' concept_beschreibung='Medikation_AGES_Wirkstoffe _20170725' deutsch='' hinweise='' relationships=''/&gt;</v>
      </c>
    </row>
    <row r="1132" spans="1:13" ht="12.75" customHeight="1" x14ac:dyDescent="0.2">
      <c r="A1132" s="45" t="s">
        <v>18</v>
      </c>
      <c r="B1132" s="45">
        <v>1708821</v>
      </c>
      <c r="C1132" s="45" t="s">
        <v>1548</v>
      </c>
      <c r="D1132" s="45" t="s">
        <v>3470</v>
      </c>
      <c r="E1132" s="45"/>
      <c r="F1132" s="45"/>
      <c r="G1132" s="45" t="s">
        <v>589</v>
      </c>
      <c r="H1132" s="45" t="s">
        <v>590</v>
      </c>
      <c r="I1132" s="45"/>
      <c r="M1132" s="19" t="str">
        <f t="shared" si="17"/>
        <v xml:space="preserve">  &lt;concept code='1708821' codeSystem='1.2.40.0.34.5.156' displayName='VINCRISTIN SULFAT' level='1' type='L' concept_beschreibung='Medikation_AGES_Wirkstoffe _20170725' deutsch='' hinweise='' relationships=''/&gt;</v>
      </c>
    </row>
    <row r="1133" spans="1:13" ht="12.75" customHeight="1" x14ac:dyDescent="0.2">
      <c r="A1133" s="45" t="s">
        <v>18</v>
      </c>
      <c r="B1133" s="45">
        <v>1708822</v>
      </c>
      <c r="C1133" s="45" t="s">
        <v>1549</v>
      </c>
      <c r="D1133" s="45" t="s">
        <v>3471</v>
      </c>
      <c r="E1133" s="45"/>
      <c r="F1133" s="45"/>
      <c r="G1133" s="45" t="s">
        <v>589</v>
      </c>
      <c r="H1133" s="45" t="s">
        <v>590</v>
      </c>
      <c r="I1133" s="45"/>
      <c r="M1133" s="19" t="str">
        <f t="shared" si="17"/>
        <v xml:space="preserve">  &lt;concept code='1708822' codeSystem='1.2.40.0.34.5.156' displayName='PIVMECILLINAM HYDROCHLORID' level='1' type='L' concept_beschreibung='Medikation_AGES_Wirkstoffe _20170725' deutsch='' hinweise='' relationships=''/&gt;</v>
      </c>
    </row>
    <row r="1134" spans="1:13" ht="12.75" customHeight="1" x14ac:dyDescent="0.2">
      <c r="A1134" s="45" t="s">
        <v>18</v>
      </c>
      <c r="B1134" s="45">
        <v>1708824</v>
      </c>
      <c r="C1134" s="45" t="s">
        <v>1550</v>
      </c>
      <c r="D1134" s="45" t="s">
        <v>3472</v>
      </c>
      <c r="E1134" s="45"/>
      <c r="F1134" s="45"/>
      <c r="G1134" s="45" t="s">
        <v>589</v>
      </c>
      <c r="H1134" s="45" t="s">
        <v>590</v>
      </c>
      <c r="I1134" s="45"/>
      <c r="M1134" s="19" t="str">
        <f t="shared" si="17"/>
        <v xml:space="preserve">  &lt;concept code='1708824' codeSystem='1.2.40.0.34.5.156' displayName='MENTHOL' level='1' type='L' concept_beschreibung='Medikation_AGES_Wirkstoffe _20170725' deutsch='' hinweise='' relationships=''/&gt;</v>
      </c>
    </row>
    <row r="1135" spans="1:13" ht="12.75" customHeight="1" x14ac:dyDescent="0.2">
      <c r="A1135" s="45" t="s">
        <v>18</v>
      </c>
      <c r="B1135" s="45">
        <v>1708825</v>
      </c>
      <c r="C1135" s="45" t="s">
        <v>1551</v>
      </c>
      <c r="D1135" s="45" t="s">
        <v>3473</v>
      </c>
      <c r="E1135" s="45"/>
      <c r="F1135" s="45"/>
      <c r="G1135" s="45" t="s">
        <v>589</v>
      </c>
      <c r="H1135" s="45" t="s">
        <v>590</v>
      </c>
      <c r="I1135" s="45"/>
      <c r="M1135" s="19" t="str">
        <f t="shared" si="17"/>
        <v xml:space="preserve">  &lt;concept code='1708825' codeSystem='1.2.40.0.34.5.156' displayName='METFORMIN HYDROCHLORID' level='1' type='L' concept_beschreibung='Medikation_AGES_Wirkstoffe _20170725' deutsch='' hinweise='' relationships=''/&gt;</v>
      </c>
    </row>
    <row r="1136" spans="1:13" ht="12.75" customHeight="1" x14ac:dyDescent="0.2">
      <c r="A1136" s="45" t="s">
        <v>18</v>
      </c>
      <c r="B1136" s="45">
        <v>1708826</v>
      </c>
      <c r="C1136" s="45" t="s">
        <v>1552</v>
      </c>
      <c r="D1136" s="45" t="s">
        <v>3474</v>
      </c>
      <c r="E1136" s="45"/>
      <c r="F1136" s="45"/>
      <c r="G1136" s="45" t="s">
        <v>589</v>
      </c>
      <c r="H1136" s="45" t="s">
        <v>590</v>
      </c>
      <c r="I1136" s="45"/>
      <c r="M1136" s="19" t="str">
        <f t="shared" si="17"/>
        <v xml:space="preserve">  &lt;concept code='1708826' codeSystem='1.2.40.0.34.5.156' displayName='METOPROLOL SUCCINAT' level='1' type='L' concept_beschreibung='Medikation_AGES_Wirkstoffe _20170725' deutsch='' hinweise='' relationships=''/&gt;</v>
      </c>
    </row>
    <row r="1137" spans="1:13" ht="12.75" customHeight="1" x14ac:dyDescent="0.2">
      <c r="A1137" s="45" t="s">
        <v>18</v>
      </c>
      <c r="B1137" s="45">
        <v>1708827</v>
      </c>
      <c r="C1137" s="45" t="s">
        <v>1553</v>
      </c>
      <c r="D1137" s="45" t="s">
        <v>3475</v>
      </c>
      <c r="E1137" s="45"/>
      <c r="F1137" s="45"/>
      <c r="G1137" s="45" t="s">
        <v>589</v>
      </c>
      <c r="H1137" s="45" t="s">
        <v>590</v>
      </c>
      <c r="I1137" s="45"/>
      <c r="M1137" s="19" t="str">
        <f t="shared" si="17"/>
        <v xml:space="preserve">  &lt;concept code='1708827' codeSystem='1.2.40.0.34.5.156' displayName='PROGUANIL HYDROCHLORID' level='1' type='L' concept_beschreibung='Medikation_AGES_Wirkstoffe _20170725' deutsch='' hinweise='' relationships=''/&gt;</v>
      </c>
    </row>
    <row r="1138" spans="1:13" ht="12.75" customHeight="1" x14ac:dyDescent="0.2">
      <c r="A1138" s="45" t="s">
        <v>18</v>
      </c>
      <c r="B1138" s="45">
        <v>1708828</v>
      </c>
      <c r="C1138" s="45" t="s">
        <v>1554</v>
      </c>
      <c r="D1138" s="45" t="s">
        <v>3476</v>
      </c>
      <c r="E1138" s="45"/>
      <c r="F1138" s="45"/>
      <c r="G1138" s="45" t="s">
        <v>589</v>
      </c>
      <c r="H1138" s="45" t="s">
        <v>590</v>
      </c>
      <c r="I1138" s="45"/>
      <c r="M1138" s="19" t="str">
        <f t="shared" si="17"/>
        <v xml:space="preserve">  &lt;concept code='1708828' codeSystem='1.2.40.0.34.5.156' displayName='SOTALOL HYDROCHLORID' level='1' type='L' concept_beschreibung='Medikation_AGES_Wirkstoffe _20170725' deutsch='' hinweise='' relationships=''/&gt;</v>
      </c>
    </row>
    <row r="1139" spans="1:13" ht="12.75" customHeight="1" x14ac:dyDescent="0.2">
      <c r="A1139" s="45" t="s">
        <v>18</v>
      </c>
      <c r="B1139" s="45">
        <v>1708829</v>
      </c>
      <c r="C1139" s="45" t="s">
        <v>1555</v>
      </c>
      <c r="D1139" s="45" t="s">
        <v>3477</v>
      </c>
      <c r="E1139" s="45"/>
      <c r="F1139" s="45"/>
      <c r="G1139" s="45" t="s">
        <v>589</v>
      </c>
      <c r="H1139" s="45" t="s">
        <v>590</v>
      </c>
      <c r="I1139" s="45"/>
      <c r="M1139" s="19" t="str">
        <f t="shared" si="17"/>
        <v xml:space="preserve">  &lt;concept code='1708829' codeSystem='1.2.40.0.34.5.156' displayName='VALGANCICLOVIR HYDROCHLORID' level='1' type='L' concept_beschreibung='Medikation_AGES_Wirkstoffe _20170725' deutsch='' hinweise='' relationships=''/&gt;</v>
      </c>
    </row>
    <row r="1140" spans="1:13" ht="12.75" customHeight="1" x14ac:dyDescent="0.2">
      <c r="A1140" s="45" t="s">
        <v>18</v>
      </c>
      <c r="B1140" s="45">
        <v>1708832</v>
      </c>
      <c r="C1140" s="45" t="s">
        <v>1556</v>
      </c>
      <c r="D1140" s="45" t="s">
        <v>3478</v>
      </c>
      <c r="E1140" s="45"/>
      <c r="F1140" s="45"/>
      <c r="G1140" s="45" t="s">
        <v>589</v>
      </c>
      <c r="H1140" s="45" t="s">
        <v>590</v>
      </c>
      <c r="I1140" s="45"/>
      <c r="M1140" s="19" t="str">
        <f t="shared" si="17"/>
        <v xml:space="preserve">  &lt;concept code='1708832' codeSystem='1.2.40.0.34.5.156' displayName='SALMETEROL XINAFOAT' level='1' type='L' concept_beschreibung='Medikation_AGES_Wirkstoffe _20170725' deutsch='' hinweise='' relationships=''/&gt;</v>
      </c>
    </row>
    <row r="1141" spans="1:13" ht="12.75" customHeight="1" x14ac:dyDescent="0.2">
      <c r="A1141" s="45" t="s">
        <v>18</v>
      </c>
      <c r="B1141" s="45">
        <v>1708833</v>
      </c>
      <c r="C1141" s="45" t="s">
        <v>1557</v>
      </c>
      <c r="D1141" s="45" t="s">
        <v>3479</v>
      </c>
      <c r="E1141" s="45"/>
      <c r="F1141" s="45"/>
      <c r="G1141" s="45" t="s">
        <v>589</v>
      </c>
      <c r="H1141" s="45" t="s">
        <v>590</v>
      </c>
      <c r="I1141" s="45"/>
      <c r="M1141" s="19" t="str">
        <f t="shared" si="17"/>
        <v xml:space="preserve">  &lt;concept code='1708833' codeSystem='1.2.40.0.34.5.156' displayName='MANNITOL, E-421' level='1' type='L' concept_beschreibung='Medikation_AGES_Wirkstoffe _20170725' deutsch='' hinweise='' relationships=''/&gt;</v>
      </c>
    </row>
    <row r="1142" spans="1:13" ht="12.75" customHeight="1" x14ac:dyDescent="0.2">
      <c r="A1142" s="45" t="s">
        <v>18</v>
      </c>
      <c r="B1142" s="45">
        <v>1708835</v>
      </c>
      <c r="C1142" s="45" t="s">
        <v>1558</v>
      </c>
      <c r="D1142" s="45" t="s">
        <v>3480</v>
      </c>
      <c r="E1142" s="45"/>
      <c r="F1142" s="45"/>
      <c r="G1142" s="45" t="s">
        <v>589</v>
      </c>
      <c r="H1142" s="45" t="s">
        <v>590</v>
      </c>
      <c r="I1142" s="45"/>
      <c r="M1142" s="19" t="str">
        <f t="shared" si="17"/>
        <v xml:space="preserve">  &lt;concept code='1708835' codeSystem='1.2.40.0.34.5.156' displayName='METHYLPREDNISOLONHYDROGENSUCCINAT' level='1' type='L' concept_beschreibung='Medikation_AGES_Wirkstoffe _20170725' deutsch='' hinweise='' relationships=''/&gt;</v>
      </c>
    </row>
    <row r="1143" spans="1:13" ht="12.75" customHeight="1" x14ac:dyDescent="0.2">
      <c r="A1143" s="45" t="s">
        <v>18</v>
      </c>
      <c r="B1143" s="45">
        <v>1708839</v>
      </c>
      <c r="C1143" s="45" t="s">
        <v>1559</v>
      </c>
      <c r="D1143" s="45" t="s">
        <v>3481</v>
      </c>
      <c r="E1143" s="45"/>
      <c r="F1143" s="45"/>
      <c r="G1143" s="45" t="s">
        <v>589</v>
      </c>
      <c r="H1143" s="45" t="s">
        <v>590</v>
      </c>
      <c r="I1143" s="45"/>
      <c r="M1143" s="19" t="str">
        <f t="shared" si="17"/>
        <v xml:space="preserve">  &lt;concept code='1708839' codeSystem='1.2.40.0.34.5.156' displayName='INFLUENZAVIRUS (AUSZUG, PRODUKTE)' level='1' type='L' concept_beschreibung='Medikation_AGES_Wirkstoffe _20170725' deutsch='' hinweise='' relationships=''/&gt;</v>
      </c>
    </row>
    <row r="1144" spans="1:13" ht="12.75" customHeight="1" x14ac:dyDescent="0.2">
      <c r="A1144" s="45" t="s">
        <v>18</v>
      </c>
      <c r="B1144" s="45">
        <v>1708841</v>
      </c>
      <c r="C1144" s="45" t="s">
        <v>1560</v>
      </c>
      <c r="D1144" s="45" t="s">
        <v>3482</v>
      </c>
      <c r="E1144" s="45"/>
      <c r="F1144" s="45"/>
      <c r="G1144" s="45" t="s">
        <v>589</v>
      </c>
      <c r="H1144" s="45" t="s">
        <v>590</v>
      </c>
      <c r="I1144" s="45"/>
      <c r="M1144" s="19" t="str">
        <f t="shared" si="17"/>
        <v xml:space="preserve">  &lt;concept code='1708841' codeSystem='1.2.40.0.34.5.156' displayName='EISEN(II)-GLUCONAT' level='1' type='L' concept_beschreibung='Medikation_AGES_Wirkstoffe _20170725' deutsch='' hinweise='' relationships=''/&gt;</v>
      </c>
    </row>
    <row r="1145" spans="1:13" ht="12.75" customHeight="1" x14ac:dyDescent="0.2">
      <c r="A1145" s="45" t="s">
        <v>18</v>
      </c>
      <c r="B1145" s="45">
        <v>1708842</v>
      </c>
      <c r="C1145" s="45" t="s">
        <v>1561</v>
      </c>
      <c r="D1145" s="45" t="s">
        <v>3483</v>
      </c>
      <c r="E1145" s="45"/>
      <c r="F1145" s="45"/>
      <c r="G1145" s="45" t="s">
        <v>589</v>
      </c>
      <c r="H1145" s="45" t="s">
        <v>590</v>
      </c>
      <c r="I1145" s="45"/>
      <c r="M1145" s="19" t="str">
        <f t="shared" si="17"/>
        <v xml:space="preserve">  &lt;concept code='1708842' codeSystem='1.2.40.0.34.5.156' displayName='MELPHALAN' level='1' type='L' concept_beschreibung='Medikation_AGES_Wirkstoffe _20170725' deutsch='' hinweise='' relationships=''/&gt;</v>
      </c>
    </row>
    <row r="1146" spans="1:13" ht="12.75" customHeight="1" x14ac:dyDescent="0.2">
      <c r="A1146" s="45" t="s">
        <v>18</v>
      </c>
      <c r="B1146" s="45">
        <v>1708846</v>
      </c>
      <c r="C1146" s="45" t="s">
        <v>1562</v>
      </c>
      <c r="D1146" s="45" t="s">
        <v>3484</v>
      </c>
      <c r="E1146" s="45"/>
      <c r="F1146" s="45"/>
      <c r="G1146" s="45" t="s">
        <v>589</v>
      </c>
      <c r="H1146" s="45" t="s">
        <v>590</v>
      </c>
      <c r="I1146" s="45"/>
      <c r="M1146" s="19" t="str">
        <f t="shared" si="17"/>
        <v xml:space="preserve">  &lt;concept code='1708846' codeSystem='1.2.40.0.34.5.156' displayName='ACENOCUMAROL' level='1' type='L' concept_beschreibung='Medikation_AGES_Wirkstoffe _20170725' deutsch='' hinweise='' relationships=''/&gt;</v>
      </c>
    </row>
    <row r="1147" spans="1:13" ht="12.75" customHeight="1" x14ac:dyDescent="0.2">
      <c r="A1147" s="45" t="s">
        <v>18</v>
      </c>
      <c r="B1147" s="45">
        <v>1708848</v>
      </c>
      <c r="C1147" s="45" t="s">
        <v>1563</v>
      </c>
      <c r="D1147" s="45" t="s">
        <v>3485</v>
      </c>
      <c r="E1147" s="45"/>
      <c r="F1147" s="45"/>
      <c r="G1147" s="45" t="s">
        <v>589</v>
      </c>
      <c r="H1147" s="45" t="s">
        <v>590</v>
      </c>
      <c r="I1147" s="45"/>
      <c r="M1147" s="19" t="str">
        <f t="shared" si="17"/>
        <v xml:space="preserve">  &lt;concept code='1708848' codeSystem='1.2.40.0.34.5.156' displayName='HYDROXOCOBALAMIN' level='1' type='L' concept_beschreibung='Medikation_AGES_Wirkstoffe _20170725' deutsch='' hinweise='' relationships=''/&gt;</v>
      </c>
    </row>
    <row r="1148" spans="1:13" ht="12.75" customHeight="1" x14ac:dyDescent="0.2">
      <c r="A1148" s="45" t="s">
        <v>18</v>
      </c>
      <c r="B1148" s="45">
        <v>1708849</v>
      </c>
      <c r="C1148" s="45" t="s">
        <v>1564</v>
      </c>
      <c r="D1148" s="45" t="s">
        <v>3486</v>
      </c>
      <c r="E1148" s="45"/>
      <c r="F1148" s="45"/>
      <c r="G1148" s="45" t="s">
        <v>589</v>
      </c>
      <c r="H1148" s="45" t="s">
        <v>590</v>
      </c>
      <c r="I1148" s="45"/>
      <c r="M1148" s="19" t="str">
        <f t="shared" si="17"/>
        <v xml:space="preserve">  &lt;concept code='1708849' codeSystem='1.2.40.0.34.5.156' displayName='IOPAMIDOL' level='1' type='L' concept_beschreibung='Medikation_AGES_Wirkstoffe _20170725' deutsch='' hinweise='' relationships=''/&gt;</v>
      </c>
    </row>
    <row r="1149" spans="1:13" ht="12.75" customHeight="1" x14ac:dyDescent="0.2">
      <c r="A1149" s="45" t="s">
        <v>18</v>
      </c>
      <c r="B1149" s="45">
        <v>1708850</v>
      </c>
      <c r="C1149" s="45" t="s">
        <v>1565</v>
      </c>
      <c r="D1149" s="45" t="s">
        <v>3487</v>
      </c>
      <c r="E1149" s="45"/>
      <c r="F1149" s="45"/>
      <c r="G1149" s="45" t="s">
        <v>589</v>
      </c>
      <c r="H1149" s="45" t="s">
        <v>590</v>
      </c>
      <c r="I1149" s="45"/>
      <c r="M1149" s="19" t="str">
        <f t="shared" si="17"/>
        <v xml:space="preserve">  &lt;concept code='1708850' codeSystem='1.2.40.0.34.5.156' displayName='CEFUROXIM-NATRIUM' level='1' type='L' concept_beschreibung='Medikation_AGES_Wirkstoffe _20170725' deutsch='' hinweise='' relationships=''/&gt;</v>
      </c>
    </row>
    <row r="1150" spans="1:13" ht="12.75" customHeight="1" x14ac:dyDescent="0.2">
      <c r="A1150" s="45" t="s">
        <v>18</v>
      </c>
      <c r="B1150" s="45">
        <v>1708852</v>
      </c>
      <c r="C1150" s="45" t="s">
        <v>1566</v>
      </c>
      <c r="D1150" s="45" t="s">
        <v>3488</v>
      </c>
      <c r="E1150" s="45"/>
      <c r="F1150" s="45"/>
      <c r="G1150" s="45" t="s">
        <v>589</v>
      </c>
      <c r="H1150" s="45" t="s">
        <v>590</v>
      </c>
      <c r="I1150" s="45"/>
      <c r="M1150" s="19" t="str">
        <f t="shared" si="17"/>
        <v xml:space="preserve">  &lt;concept code='1708852' codeSystem='1.2.40.0.34.5.156' displayName='CETUXIMAB' level='1' type='L' concept_beschreibung='Medikation_AGES_Wirkstoffe _20170725' deutsch='' hinweise='' relationships=''/&gt;</v>
      </c>
    </row>
    <row r="1151" spans="1:13" ht="12.75" customHeight="1" x14ac:dyDescent="0.2">
      <c r="A1151" s="45" t="s">
        <v>18</v>
      </c>
      <c r="B1151" s="45">
        <v>1708853</v>
      </c>
      <c r="C1151" s="45" t="s">
        <v>1567</v>
      </c>
      <c r="D1151" s="45" t="s">
        <v>3489</v>
      </c>
      <c r="E1151" s="45"/>
      <c r="F1151" s="45"/>
      <c r="G1151" s="45" t="s">
        <v>589</v>
      </c>
      <c r="H1151" s="45" t="s">
        <v>590</v>
      </c>
      <c r="I1151" s="45"/>
      <c r="M1151" s="19" t="str">
        <f t="shared" si="17"/>
        <v xml:space="preserve">  &lt;concept code='1708853' codeSystem='1.2.40.0.34.5.156' displayName='PIOGLITAZON HYDROCHLORID' level='1' type='L' concept_beschreibung='Medikation_AGES_Wirkstoffe _20170725' deutsch='' hinweise='' relationships=''/&gt;</v>
      </c>
    </row>
    <row r="1152" spans="1:13" ht="12.75" customHeight="1" x14ac:dyDescent="0.2">
      <c r="A1152" s="45" t="s">
        <v>18</v>
      </c>
      <c r="B1152" s="45">
        <v>1708854</v>
      </c>
      <c r="C1152" s="45" t="s">
        <v>1568</v>
      </c>
      <c r="D1152" s="45" t="s">
        <v>3490</v>
      </c>
      <c r="E1152" s="45"/>
      <c r="F1152" s="45"/>
      <c r="G1152" s="45" t="s">
        <v>589</v>
      </c>
      <c r="H1152" s="45" t="s">
        <v>590</v>
      </c>
      <c r="I1152" s="45"/>
      <c r="M1152" s="19" t="str">
        <f t="shared" si="17"/>
        <v xml:space="preserve">  &lt;concept code='1708854' codeSystem='1.2.40.0.34.5.156' displayName='ORLISTAT' level='1' type='L' concept_beschreibung='Medikation_AGES_Wirkstoffe _20170725' deutsch='' hinweise='' relationships=''/&gt;</v>
      </c>
    </row>
    <row r="1153" spans="1:13" ht="12.75" customHeight="1" x14ac:dyDescent="0.2">
      <c r="A1153" s="45" t="s">
        <v>18</v>
      </c>
      <c r="B1153" s="45">
        <v>1708855</v>
      </c>
      <c r="C1153" s="45" t="s">
        <v>1569</v>
      </c>
      <c r="D1153" s="45" t="s">
        <v>3491</v>
      </c>
      <c r="E1153" s="45"/>
      <c r="F1153" s="45"/>
      <c r="G1153" s="45" t="s">
        <v>589</v>
      </c>
      <c r="H1153" s="45" t="s">
        <v>590</v>
      </c>
      <c r="I1153" s="45"/>
      <c r="M1153" s="19" t="str">
        <f t="shared" si="17"/>
        <v xml:space="preserve">  &lt;concept code='1708855' codeSystem='1.2.40.0.34.5.156' displayName='MIRTAZAPIN' level='1' type='L' concept_beschreibung='Medikation_AGES_Wirkstoffe _20170725' deutsch='' hinweise='' relationships=''/&gt;</v>
      </c>
    </row>
    <row r="1154" spans="1:13" ht="12.75" customHeight="1" x14ac:dyDescent="0.2">
      <c r="A1154" s="45" t="s">
        <v>18</v>
      </c>
      <c r="B1154" s="45">
        <v>1708856</v>
      </c>
      <c r="C1154" s="45" t="s">
        <v>1570</v>
      </c>
      <c r="D1154" s="45" t="s">
        <v>3492</v>
      </c>
      <c r="E1154" s="45"/>
      <c r="F1154" s="45"/>
      <c r="G1154" s="45" t="s">
        <v>589</v>
      </c>
      <c r="H1154" s="45" t="s">
        <v>590</v>
      </c>
      <c r="I1154" s="45"/>
      <c r="M1154" s="19" t="str">
        <f t="shared" si="17"/>
        <v xml:space="preserve">  &lt;concept code='1708856' codeSystem='1.2.40.0.34.5.156' displayName='LOSARTAN KALIUM' level='1' type='L' concept_beschreibung='Medikation_AGES_Wirkstoffe _20170725' deutsch='' hinweise='' relationships=''/&gt;</v>
      </c>
    </row>
    <row r="1155" spans="1:13" ht="12.75" customHeight="1" x14ac:dyDescent="0.2">
      <c r="A1155" s="45" t="s">
        <v>18</v>
      </c>
      <c r="B1155" s="45">
        <v>1708857</v>
      </c>
      <c r="C1155" s="45" t="s">
        <v>1571</v>
      </c>
      <c r="D1155" s="45" t="s">
        <v>3493</v>
      </c>
      <c r="E1155" s="45"/>
      <c r="F1155" s="45"/>
      <c r="G1155" s="45" t="s">
        <v>589</v>
      </c>
      <c r="H1155" s="45" t="s">
        <v>590</v>
      </c>
      <c r="I1155" s="45"/>
      <c r="M1155" s="19" t="str">
        <f t="shared" si="17"/>
        <v xml:space="preserve">  &lt;concept code='1708857' codeSystem='1.2.40.0.34.5.156' displayName='METHADON HYDROCHLORID' level='1' type='L' concept_beschreibung='Medikation_AGES_Wirkstoffe _20170725' deutsch='' hinweise='' relationships=''/&gt;</v>
      </c>
    </row>
    <row r="1156" spans="1:13" ht="12.75" customHeight="1" x14ac:dyDescent="0.2">
      <c r="A1156" s="45" t="s">
        <v>18</v>
      </c>
      <c r="B1156" s="45">
        <v>1708858</v>
      </c>
      <c r="C1156" s="45" t="s">
        <v>1572</v>
      </c>
      <c r="D1156" s="45" t="s">
        <v>3494</v>
      </c>
      <c r="E1156" s="45"/>
      <c r="F1156" s="45"/>
      <c r="G1156" s="45" t="s">
        <v>589</v>
      </c>
      <c r="H1156" s="45" t="s">
        <v>590</v>
      </c>
      <c r="I1156" s="45"/>
      <c r="M1156" s="19" t="str">
        <f t="shared" si="17"/>
        <v xml:space="preserve">  &lt;concept code='1708858' codeSystem='1.2.40.0.34.5.156' displayName='NATRIUM ASCORBAT' level='1' type='L' concept_beschreibung='Medikation_AGES_Wirkstoffe _20170725' deutsch='' hinweise='' relationships=''/&gt;</v>
      </c>
    </row>
    <row r="1157" spans="1:13" ht="12.75" customHeight="1" x14ac:dyDescent="0.2">
      <c r="A1157" s="45" t="s">
        <v>18</v>
      </c>
      <c r="B1157" s="45">
        <v>1708859</v>
      </c>
      <c r="C1157" s="45" t="s">
        <v>1573</v>
      </c>
      <c r="D1157" s="45" t="s">
        <v>3495</v>
      </c>
      <c r="E1157" s="45"/>
      <c r="F1157" s="45"/>
      <c r="G1157" s="45" t="s">
        <v>589</v>
      </c>
      <c r="H1157" s="45" t="s">
        <v>590</v>
      </c>
      <c r="I1157" s="45"/>
      <c r="M1157" s="19" t="str">
        <f t="shared" si="17"/>
        <v xml:space="preserve">  &lt;concept code='1708859' codeSystem='1.2.40.0.34.5.156' displayName='NATRIUM VALPROAT' level='1' type='L' concept_beschreibung='Medikation_AGES_Wirkstoffe _20170725' deutsch='' hinweise='' relationships=''/&gt;</v>
      </c>
    </row>
    <row r="1158" spans="1:13" ht="12.75" customHeight="1" x14ac:dyDescent="0.2">
      <c r="A1158" s="45" t="s">
        <v>18</v>
      </c>
      <c r="B1158" s="45">
        <v>1708860</v>
      </c>
      <c r="C1158" s="45" t="s">
        <v>1574</v>
      </c>
      <c r="D1158" s="45" t="s">
        <v>3496</v>
      </c>
      <c r="E1158" s="45"/>
      <c r="F1158" s="45"/>
      <c r="G1158" s="45" t="s">
        <v>589</v>
      </c>
      <c r="H1158" s="45" t="s">
        <v>590</v>
      </c>
      <c r="I1158" s="45"/>
      <c r="M1158" s="19" t="str">
        <f t="shared" si="17"/>
        <v xml:space="preserve">  &lt;concept code='1708860' codeSystem='1.2.40.0.34.5.156' displayName='ROSUVASTATIN CALCIUM' level='1' type='L' concept_beschreibung='Medikation_AGES_Wirkstoffe _20170725' deutsch='' hinweise='' relationships=''/&gt;</v>
      </c>
    </row>
    <row r="1159" spans="1:13" ht="12.75" customHeight="1" x14ac:dyDescent="0.2">
      <c r="A1159" s="45" t="s">
        <v>18</v>
      </c>
      <c r="B1159" s="45">
        <v>1708861</v>
      </c>
      <c r="C1159" s="45" t="s">
        <v>1575</v>
      </c>
      <c r="D1159" s="45" t="s">
        <v>3497</v>
      </c>
      <c r="E1159" s="45"/>
      <c r="F1159" s="45"/>
      <c r="G1159" s="45" t="s">
        <v>589</v>
      </c>
      <c r="H1159" s="45" t="s">
        <v>590</v>
      </c>
      <c r="I1159" s="45"/>
      <c r="M1159" s="19" t="str">
        <f t="shared" si="17"/>
        <v xml:space="preserve">  &lt;concept code='1708861' codeSystem='1.2.40.0.34.5.156' displayName='BORTEZOMIB' level='1' type='L' concept_beschreibung='Medikation_AGES_Wirkstoffe _20170725' deutsch='' hinweise='' relationships=''/&gt;</v>
      </c>
    </row>
    <row r="1160" spans="1:13" ht="12.75" customHeight="1" x14ac:dyDescent="0.2">
      <c r="A1160" s="45" t="s">
        <v>18</v>
      </c>
      <c r="B1160" s="45">
        <v>1708862</v>
      </c>
      <c r="C1160" s="45" t="s">
        <v>1576</v>
      </c>
      <c r="D1160" s="45" t="s">
        <v>3498</v>
      </c>
      <c r="E1160" s="45"/>
      <c r="F1160" s="45"/>
      <c r="G1160" s="45" t="s">
        <v>589</v>
      </c>
      <c r="H1160" s="45" t="s">
        <v>590</v>
      </c>
      <c r="I1160" s="45"/>
      <c r="M1160" s="19" t="str">
        <f t="shared" si="17"/>
        <v xml:space="preserve">  &lt;concept code='1708862' codeSystem='1.2.40.0.34.5.156' displayName='REBOXETIN MESILAT' level='1' type='L' concept_beschreibung='Medikation_AGES_Wirkstoffe _20170725' deutsch='' hinweise='' relationships=''/&gt;</v>
      </c>
    </row>
    <row r="1161" spans="1:13" ht="12.75" customHeight="1" x14ac:dyDescent="0.2">
      <c r="A1161" s="45" t="s">
        <v>18</v>
      </c>
      <c r="B1161" s="45">
        <v>1708863</v>
      </c>
      <c r="C1161" s="45" t="s">
        <v>1577</v>
      </c>
      <c r="D1161" s="45" t="s">
        <v>3499</v>
      </c>
      <c r="E1161" s="45"/>
      <c r="F1161" s="45"/>
      <c r="G1161" s="45" t="s">
        <v>589</v>
      </c>
      <c r="H1161" s="45" t="s">
        <v>590</v>
      </c>
      <c r="I1161" s="45"/>
      <c r="M1161" s="19" t="str">
        <f t="shared" si="17"/>
        <v xml:space="preserve">  &lt;concept code='1708863' codeSystem='1.2.40.0.34.5.156' displayName='ETANERCEPT' level='1' type='L' concept_beschreibung='Medikation_AGES_Wirkstoffe _20170725' deutsch='' hinweise='' relationships=''/&gt;</v>
      </c>
    </row>
    <row r="1162" spans="1:13" ht="12.75" customHeight="1" x14ac:dyDescent="0.2">
      <c r="A1162" s="45" t="s">
        <v>18</v>
      </c>
      <c r="B1162" s="45">
        <v>1708865</v>
      </c>
      <c r="C1162" s="45" t="s">
        <v>1578</v>
      </c>
      <c r="D1162" s="45" t="s">
        <v>3500</v>
      </c>
      <c r="E1162" s="45"/>
      <c r="F1162" s="45"/>
      <c r="G1162" s="45" t="s">
        <v>589</v>
      </c>
      <c r="H1162" s="45" t="s">
        <v>590</v>
      </c>
      <c r="I1162" s="45"/>
      <c r="M1162" s="19" t="str">
        <f t="shared" si="17"/>
        <v xml:space="preserve">  &lt;concept code='1708865' codeSystem='1.2.40.0.34.5.156' displayName='MONTELUKAST NATRIUM' level='1' type='L' concept_beschreibung='Medikation_AGES_Wirkstoffe _20170725' deutsch='' hinweise='' relationships=''/&gt;</v>
      </c>
    </row>
    <row r="1163" spans="1:13" ht="12.75" customHeight="1" x14ac:dyDescent="0.2">
      <c r="A1163" s="45" t="s">
        <v>18</v>
      </c>
      <c r="B1163" s="45">
        <v>1708866</v>
      </c>
      <c r="C1163" s="45" t="s">
        <v>1579</v>
      </c>
      <c r="D1163" s="45" t="s">
        <v>3501</v>
      </c>
      <c r="E1163" s="45"/>
      <c r="F1163" s="45"/>
      <c r="G1163" s="45" t="s">
        <v>589</v>
      </c>
      <c r="H1163" s="45" t="s">
        <v>590</v>
      </c>
      <c r="I1163" s="45"/>
      <c r="M1163" s="19" t="str">
        <f t="shared" si="17"/>
        <v xml:space="preserve">  &lt;concept code='1708866' codeSystem='1.2.40.0.34.5.156' displayName='METILDIGOXIN' level='1' type='L' concept_beschreibung='Medikation_AGES_Wirkstoffe _20170725' deutsch='' hinweise='' relationships=''/&gt;</v>
      </c>
    </row>
    <row r="1164" spans="1:13" ht="12.75" customHeight="1" x14ac:dyDescent="0.2">
      <c r="A1164" s="45" t="s">
        <v>18</v>
      </c>
      <c r="B1164" s="45">
        <v>1708868</v>
      </c>
      <c r="C1164" s="45" t="s">
        <v>1580</v>
      </c>
      <c r="D1164" s="45" t="s">
        <v>3502</v>
      </c>
      <c r="E1164" s="45"/>
      <c r="F1164" s="45"/>
      <c r="G1164" s="45" t="s">
        <v>589</v>
      </c>
      <c r="H1164" s="45" t="s">
        <v>590</v>
      </c>
      <c r="I1164" s="45"/>
      <c r="M1164" s="19" t="str">
        <f t="shared" si="17"/>
        <v xml:space="preserve">  &lt;concept code='1708868' codeSystem='1.2.40.0.34.5.156' displayName='OSELTAMIVIR PHOSPHAT' level='1' type='L' concept_beschreibung='Medikation_AGES_Wirkstoffe _20170725' deutsch='' hinweise='' relationships=''/&gt;</v>
      </c>
    </row>
    <row r="1165" spans="1:13" ht="12.75" customHeight="1" x14ac:dyDescent="0.2">
      <c r="A1165" s="45" t="s">
        <v>18</v>
      </c>
      <c r="B1165" s="45">
        <v>1708869</v>
      </c>
      <c r="C1165" s="45" t="s">
        <v>1581</v>
      </c>
      <c r="D1165" s="45" t="s">
        <v>3503</v>
      </c>
      <c r="E1165" s="45"/>
      <c r="F1165" s="45"/>
      <c r="G1165" s="45" t="s">
        <v>589</v>
      </c>
      <c r="H1165" s="45" t="s">
        <v>590</v>
      </c>
      <c r="I1165" s="45"/>
      <c r="M1165" s="19" t="str">
        <f t="shared" si="17"/>
        <v xml:space="preserve">  &lt;concept code='1708869' codeSystem='1.2.40.0.34.5.156' displayName='ROPINIROL HYDROCHLORID' level='1' type='L' concept_beschreibung='Medikation_AGES_Wirkstoffe _20170725' deutsch='' hinweise='' relationships=''/&gt;</v>
      </c>
    </row>
    <row r="1166" spans="1:13" ht="12.75" customHeight="1" x14ac:dyDescent="0.2">
      <c r="A1166" s="45" t="s">
        <v>18</v>
      </c>
      <c r="B1166" s="45">
        <v>1708870</v>
      </c>
      <c r="C1166" s="45" t="s">
        <v>1582</v>
      </c>
      <c r="D1166" s="45" t="s">
        <v>3504</v>
      </c>
      <c r="E1166" s="45"/>
      <c r="F1166" s="45"/>
      <c r="G1166" s="45" t="s">
        <v>589</v>
      </c>
      <c r="H1166" s="45" t="s">
        <v>590</v>
      </c>
      <c r="I1166" s="45"/>
      <c r="M1166" s="19" t="str">
        <f t="shared" si="17"/>
        <v xml:space="preserve">  &lt;concept code='1708870' codeSystem='1.2.40.0.34.5.156' displayName='CETIRIZIN DIHYDROCHLORID' level='1' type='L' concept_beschreibung='Medikation_AGES_Wirkstoffe _20170725' deutsch='' hinweise='' relationships=''/&gt;</v>
      </c>
    </row>
    <row r="1167" spans="1:13" ht="12.75" customHeight="1" x14ac:dyDescent="0.2">
      <c r="A1167" s="45" t="s">
        <v>18</v>
      </c>
      <c r="B1167" s="45">
        <v>1708873</v>
      </c>
      <c r="C1167" s="45" t="s">
        <v>1583</v>
      </c>
      <c r="D1167" s="45" t="s">
        <v>3505</v>
      </c>
      <c r="E1167" s="45"/>
      <c r="F1167" s="45"/>
      <c r="G1167" s="45" t="s">
        <v>589</v>
      </c>
      <c r="H1167" s="45" t="s">
        <v>590</v>
      </c>
      <c r="I1167" s="45"/>
      <c r="M1167" s="19" t="str">
        <f t="shared" si="17"/>
        <v xml:space="preserve">  &lt;concept code='1708873' codeSystem='1.2.40.0.34.5.156' displayName='CHORIOGONADOTROPIN ALFA' level='1' type='L' concept_beschreibung='Medikation_AGES_Wirkstoffe _20170725' deutsch='' hinweise='' relationships=''/&gt;</v>
      </c>
    </row>
    <row r="1168" spans="1:13" ht="12.75" customHeight="1" x14ac:dyDescent="0.2">
      <c r="A1168" s="45" t="s">
        <v>18</v>
      </c>
      <c r="B1168" s="45">
        <v>1708875</v>
      </c>
      <c r="C1168" s="45" t="s">
        <v>1584</v>
      </c>
      <c r="D1168" s="45" t="s">
        <v>3506</v>
      </c>
      <c r="E1168" s="45"/>
      <c r="F1168" s="45"/>
      <c r="G1168" s="45" t="s">
        <v>589</v>
      </c>
      <c r="H1168" s="45" t="s">
        <v>590</v>
      </c>
      <c r="I1168" s="45"/>
      <c r="M1168" s="19" t="str">
        <f t="shared" ref="M1168:M1231" si="18">CONCATENATE("  &lt;concept code='",B1168,"' codeSystem='",$H1168,"' displayName='",C1168,"' level='",LEFT(A1168,SEARCH("-",A1168)-1),"' type='",TRIM(RIGHT(A1168,LEN(A1168)-SEARCH("-",A1168))),"' concept_beschreibung='",G1168,"' deutsch='",E1168,"' hinweise='",F1168,"' relationships='",I1168,"'/&gt;")</f>
        <v xml:space="preserve">  &lt;concept code='1708875' codeSystem='1.2.40.0.34.5.156' displayName='AZATHIOPRIN' level='1' type='L' concept_beschreibung='Medikation_AGES_Wirkstoffe _20170725' deutsch='' hinweise='' relationships=''/&gt;</v>
      </c>
    </row>
    <row r="1169" spans="1:13" ht="12.75" customHeight="1" x14ac:dyDescent="0.2">
      <c r="A1169" s="45" t="s">
        <v>18</v>
      </c>
      <c r="B1169" s="45">
        <v>1708876</v>
      </c>
      <c r="C1169" s="45" t="s">
        <v>1585</v>
      </c>
      <c r="D1169" s="45" t="s">
        <v>3507</v>
      </c>
      <c r="E1169" s="45"/>
      <c r="F1169" s="45"/>
      <c r="G1169" s="45" t="s">
        <v>589</v>
      </c>
      <c r="H1169" s="45" t="s">
        <v>590</v>
      </c>
      <c r="I1169" s="45"/>
      <c r="M1169" s="19" t="str">
        <f t="shared" si="18"/>
        <v xml:space="preserve">  &lt;concept code='1708876' codeSystem='1.2.40.0.34.5.156' displayName='PROPAFENON HYDROCHLORID' level='1' type='L' concept_beschreibung='Medikation_AGES_Wirkstoffe _20170725' deutsch='' hinweise='' relationships=''/&gt;</v>
      </c>
    </row>
    <row r="1170" spans="1:13" ht="12.75" customHeight="1" x14ac:dyDescent="0.2">
      <c r="A1170" s="45" t="s">
        <v>18</v>
      </c>
      <c r="B1170" s="45">
        <v>1708878</v>
      </c>
      <c r="C1170" s="45" t="s">
        <v>1586</v>
      </c>
      <c r="D1170" s="45" t="s">
        <v>3508</v>
      </c>
      <c r="E1170" s="45"/>
      <c r="F1170" s="45"/>
      <c r="G1170" s="45" t="s">
        <v>589</v>
      </c>
      <c r="H1170" s="45" t="s">
        <v>590</v>
      </c>
      <c r="I1170" s="45"/>
      <c r="M1170" s="19" t="str">
        <f t="shared" si="18"/>
        <v xml:space="preserve">  &lt;concept code='1708878' codeSystem='1.2.40.0.34.5.156' displayName='THEOPHYLLIN' level='1' type='L' concept_beschreibung='Medikation_AGES_Wirkstoffe _20170725' deutsch='' hinweise='' relationships=''/&gt;</v>
      </c>
    </row>
    <row r="1171" spans="1:13" ht="12.75" customHeight="1" x14ac:dyDescent="0.2">
      <c r="A1171" s="45" t="s">
        <v>18</v>
      </c>
      <c r="B1171" s="45">
        <v>1708880</v>
      </c>
      <c r="C1171" s="45" t="s">
        <v>1587</v>
      </c>
      <c r="D1171" s="45" t="s">
        <v>3509</v>
      </c>
      <c r="E1171" s="45"/>
      <c r="F1171" s="45"/>
      <c r="G1171" s="45" t="s">
        <v>589</v>
      </c>
      <c r="H1171" s="45" t="s">
        <v>590</v>
      </c>
      <c r="I1171" s="45"/>
      <c r="M1171" s="19" t="str">
        <f t="shared" si="18"/>
        <v xml:space="preserve">  &lt;concept code='1708880' codeSystem='1.2.40.0.34.5.156' displayName='THYROTROPIN ALFA' level='1' type='L' concept_beschreibung='Medikation_AGES_Wirkstoffe _20170725' deutsch='' hinweise='' relationships=''/&gt;</v>
      </c>
    </row>
    <row r="1172" spans="1:13" ht="12.75" customHeight="1" x14ac:dyDescent="0.2">
      <c r="A1172" s="45" t="s">
        <v>18</v>
      </c>
      <c r="B1172" s="45">
        <v>1708881</v>
      </c>
      <c r="C1172" s="45" t="s">
        <v>1588</v>
      </c>
      <c r="D1172" s="45" t="s">
        <v>3510</v>
      </c>
      <c r="E1172" s="45"/>
      <c r="F1172" s="45"/>
      <c r="G1172" s="45" t="s">
        <v>589</v>
      </c>
      <c r="H1172" s="45" t="s">
        <v>590</v>
      </c>
      <c r="I1172" s="45"/>
      <c r="M1172" s="19" t="str">
        <f t="shared" si="18"/>
        <v xml:space="preserve">  &lt;concept code='1708881' codeSystem='1.2.40.0.34.5.156' displayName='JECORIS ASELLI OLEUM' level='1' type='L' concept_beschreibung='Medikation_AGES_Wirkstoffe _20170725' deutsch='' hinweise='' relationships=''/&gt;</v>
      </c>
    </row>
    <row r="1173" spans="1:13" ht="12.75" customHeight="1" x14ac:dyDescent="0.2">
      <c r="A1173" s="45" t="s">
        <v>18</v>
      </c>
      <c r="B1173" s="45">
        <v>1708884</v>
      </c>
      <c r="C1173" s="45" t="s">
        <v>1589</v>
      </c>
      <c r="D1173" s="45" t="s">
        <v>3511</v>
      </c>
      <c r="E1173" s="45"/>
      <c r="F1173" s="45"/>
      <c r="G1173" s="45" t="s">
        <v>589</v>
      </c>
      <c r="H1173" s="45" t="s">
        <v>590</v>
      </c>
      <c r="I1173" s="45"/>
      <c r="M1173" s="19" t="str">
        <f t="shared" si="18"/>
        <v xml:space="preserve">  &lt;concept code='1708884' codeSystem='1.2.40.0.34.5.156' displayName='BETAMETHASON DIPROPIONAT' level='1' type='L' concept_beschreibung='Medikation_AGES_Wirkstoffe _20170725' deutsch='' hinweise='' relationships=''/&gt;</v>
      </c>
    </row>
    <row r="1174" spans="1:13" ht="12.75" customHeight="1" x14ac:dyDescent="0.2">
      <c r="A1174" s="45" t="s">
        <v>18</v>
      </c>
      <c r="B1174" s="45">
        <v>1708885</v>
      </c>
      <c r="C1174" s="45" t="s">
        <v>1590</v>
      </c>
      <c r="D1174" s="45" t="s">
        <v>3512</v>
      </c>
      <c r="E1174" s="45"/>
      <c r="F1174" s="45"/>
      <c r="G1174" s="45" t="s">
        <v>589</v>
      </c>
      <c r="H1174" s="45" t="s">
        <v>590</v>
      </c>
      <c r="I1174" s="45"/>
      <c r="M1174" s="19" t="str">
        <f t="shared" si="18"/>
        <v xml:space="preserve">  &lt;concept code='1708885' codeSystem='1.2.40.0.34.5.156' displayName='CLOBETASOL PROPIONAT' level='1' type='L' concept_beschreibung='Medikation_AGES_Wirkstoffe _20170725' deutsch='' hinweise='' relationships=''/&gt;</v>
      </c>
    </row>
    <row r="1175" spans="1:13" ht="12.75" customHeight="1" x14ac:dyDescent="0.2">
      <c r="A1175" s="45" t="s">
        <v>18</v>
      </c>
      <c r="B1175" s="45">
        <v>1708886</v>
      </c>
      <c r="C1175" s="45" t="s">
        <v>1591</v>
      </c>
      <c r="D1175" s="45" t="s">
        <v>3513</v>
      </c>
      <c r="E1175" s="45"/>
      <c r="F1175" s="45"/>
      <c r="G1175" s="45" t="s">
        <v>589</v>
      </c>
      <c r="H1175" s="45" t="s">
        <v>590</v>
      </c>
      <c r="I1175" s="45"/>
      <c r="M1175" s="19" t="str">
        <f t="shared" si="18"/>
        <v xml:space="preserve">  &lt;concept code='1708886' codeSystem='1.2.40.0.34.5.156' displayName='CALCIUMCARBONAT' level='1' type='L' concept_beschreibung='Medikation_AGES_Wirkstoffe _20170725' deutsch='' hinweise='' relationships=''/&gt;</v>
      </c>
    </row>
    <row r="1176" spans="1:13" ht="12.75" customHeight="1" x14ac:dyDescent="0.2">
      <c r="A1176" s="45" t="s">
        <v>18</v>
      </c>
      <c r="B1176" s="45">
        <v>1708887</v>
      </c>
      <c r="C1176" s="45" t="s">
        <v>1592</v>
      </c>
      <c r="D1176" s="45" t="s">
        <v>3514</v>
      </c>
      <c r="E1176" s="45"/>
      <c r="F1176" s="45"/>
      <c r="G1176" s="45" t="s">
        <v>589</v>
      </c>
      <c r="H1176" s="45" t="s">
        <v>590</v>
      </c>
      <c r="I1176" s="45"/>
      <c r="M1176" s="19" t="str">
        <f t="shared" si="18"/>
        <v xml:space="preserve">  &lt;concept code='1708887' codeSystem='1.2.40.0.34.5.156' displayName='PREDNISOLON' level='1' type='L' concept_beschreibung='Medikation_AGES_Wirkstoffe _20170725' deutsch='' hinweise='' relationships=''/&gt;</v>
      </c>
    </row>
    <row r="1177" spans="1:13" ht="12.75" customHeight="1" x14ac:dyDescent="0.2">
      <c r="A1177" s="45" t="s">
        <v>18</v>
      </c>
      <c r="B1177" s="45">
        <v>1708889</v>
      </c>
      <c r="C1177" s="45" t="s">
        <v>1593</v>
      </c>
      <c r="D1177" s="45" t="s">
        <v>3515</v>
      </c>
      <c r="E1177" s="45"/>
      <c r="F1177" s="45"/>
      <c r="G1177" s="45" t="s">
        <v>589</v>
      </c>
      <c r="H1177" s="45" t="s">
        <v>590</v>
      </c>
      <c r="I1177" s="45"/>
      <c r="M1177" s="19" t="str">
        <f t="shared" si="18"/>
        <v xml:space="preserve">  &lt;concept code='1708889' codeSystem='1.2.40.0.34.5.156' displayName='NATRIUM GLUCONAT' level='1' type='L' concept_beschreibung='Medikation_AGES_Wirkstoffe _20170725' deutsch='' hinweise='' relationships=''/&gt;</v>
      </c>
    </row>
    <row r="1178" spans="1:13" ht="12.75" customHeight="1" x14ac:dyDescent="0.2">
      <c r="A1178" s="45" t="s">
        <v>18</v>
      </c>
      <c r="B1178" s="45">
        <v>1708890</v>
      </c>
      <c r="C1178" s="45" t="s">
        <v>1594</v>
      </c>
      <c r="D1178" s="45" t="s">
        <v>3516</v>
      </c>
      <c r="E1178" s="45"/>
      <c r="F1178" s="45"/>
      <c r="G1178" s="45" t="s">
        <v>589</v>
      </c>
      <c r="H1178" s="45" t="s">
        <v>590</v>
      </c>
      <c r="I1178" s="45"/>
      <c r="M1178" s="19" t="str">
        <f t="shared" si="18"/>
        <v xml:space="preserve">  &lt;concept code='1708890' codeSystem='1.2.40.0.34.5.156' displayName='CANDESARTAN CILEXETIL' level='1' type='L' concept_beschreibung='Medikation_AGES_Wirkstoffe _20170725' deutsch='' hinweise='' relationships=''/&gt;</v>
      </c>
    </row>
    <row r="1179" spans="1:13" ht="12.75" customHeight="1" x14ac:dyDescent="0.2">
      <c r="A1179" s="45" t="s">
        <v>18</v>
      </c>
      <c r="B1179" s="45">
        <v>1708891</v>
      </c>
      <c r="C1179" s="45" t="s">
        <v>1595</v>
      </c>
      <c r="D1179" s="45" t="s">
        <v>3517</v>
      </c>
      <c r="E1179" s="45"/>
      <c r="F1179" s="45"/>
      <c r="G1179" s="45" t="s">
        <v>589</v>
      </c>
      <c r="H1179" s="45" t="s">
        <v>590</v>
      </c>
      <c r="I1179" s="45"/>
      <c r="M1179" s="19" t="str">
        <f t="shared" si="18"/>
        <v xml:space="preserve">  &lt;concept code='1708891' codeSystem='1.2.40.0.34.5.156' displayName='CIPROFLOXACIN HYDROCHLORID' level='1' type='L' concept_beschreibung='Medikation_AGES_Wirkstoffe _20170725' deutsch='' hinweise='' relationships=''/&gt;</v>
      </c>
    </row>
    <row r="1180" spans="1:13" ht="12.75" customHeight="1" x14ac:dyDescent="0.2">
      <c r="A1180" s="45" t="s">
        <v>18</v>
      </c>
      <c r="B1180" s="45">
        <v>1708893</v>
      </c>
      <c r="C1180" s="45" t="s">
        <v>1596</v>
      </c>
      <c r="D1180" s="45" t="s">
        <v>3518</v>
      </c>
      <c r="E1180" s="45"/>
      <c r="F1180" s="45"/>
      <c r="G1180" s="45" t="s">
        <v>589</v>
      </c>
      <c r="H1180" s="45" t="s">
        <v>590</v>
      </c>
      <c r="I1180" s="45"/>
      <c r="M1180" s="19" t="str">
        <f t="shared" si="18"/>
        <v xml:space="preserve">  &lt;concept code='1708893' codeSystem='1.2.40.0.34.5.156' displayName='PROPOFOL' level='1' type='L' concept_beschreibung='Medikation_AGES_Wirkstoffe _20170725' deutsch='' hinweise='' relationships=''/&gt;</v>
      </c>
    </row>
    <row r="1181" spans="1:13" ht="12.75" customHeight="1" x14ac:dyDescent="0.2">
      <c r="A1181" s="45" t="s">
        <v>18</v>
      </c>
      <c r="B1181" s="45">
        <v>1708894</v>
      </c>
      <c r="C1181" s="45" t="s">
        <v>1597</v>
      </c>
      <c r="D1181" s="45" t="s">
        <v>3519</v>
      </c>
      <c r="E1181" s="45"/>
      <c r="F1181" s="45"/>
      <c r="G1181" s="45" t="s">
        <v>589</v>
      </c>
      <c r="H1181" s="45" t="s">
        <v>590</v>
      </c>
      <c r="I1181" s="45"/>
      <c r="M1181" s="19" t="str">
        <f t="shared" si="18"/>
        <v xml:space="preserve">  &lt;concept code='1708894' codeSystem='1.2.40.0.34.5.156' displayName='ALFACALCIDOL' level='1' type='L' concept_beschreibung='Medikation_AGES_Wirkstoffe _20170725' deutsch='' hinweise='' relationships=''/&gt;</v>
      </c>
    </row>
    <row r="1182" spans="1:13" ht="12.75" customHeight="1" x14ac:dyDescent="0.2">
      <c r="A1182" s="45" t="s">
        <v>18</v>
      </c>
      <c r="B1182" s="45">
        <v>1708896</v>
      </c>
      <c r="C1182" s="45" t="s">
        <v>1598</v>
      </c>
      <c r="D1182" s="45" t="s">
        <v>3520</v>
      </c>
      <c r="E1182" s="45"/>
      <c r="F1182" s="45"/>
      <c r="G1182" s="45" t="s">
        <v>589</v>
      </c>
      <c r="H1182" s="45" t="s">
        <v>590</v>
      </c>
      <c r="I1182" s="45"/>
      <c r="M1182" s="19" t="str">
        <f t="shared" si="18"/>
        <v xml:space="preserve">  &lt;concept code='1708896' codeSystem='1.2.40.0.34.5.156' displayName='SUCRALFAT' level='1' type='L' concept_beschreibung='Medikation_AGES_Wirkstoffe _20170725' deutsch='' hinweise='' relationships=''/&gt;</v>
      </c>
    </row>
    <row r="1183" spans="1:13" ht="12.75" customHeight="1" x14ac:dyDescent="0.2">
      <c r="A1183" s="45" t="s">
        <v>18</v>
      </c>
      <c r="B1183" s="45">
        <v>1708898</v>
      </c>
      <c r="C1183" s="45" t="s">
        <v>1599</v>
      </c>
      <c r="D1183" s="45" t="s">
        <v>3521</v>
      </c>
      <c r="E1183" s="45"/>
      <c r="F1183" s="45"/>
      <c r="G1183" s="45" t="s">
        <v>589</v>
      </c>
      <c r="H1183" s="45" t="s">
        <v>590</v>
      </c>
      <c r="I1183" s="45"/>
      <c r="M1183" s="19" t="str">
        <f t="shared" si="18"/>
        <v xml:space="preserve">  &lt;concept code='1708898' codeSystem='1.2.40.0.34.5.156' displayName='NATRIUMFLUORID' level='1' type='L' concept_beschreibung='Medikation_AGES_Wirkstoffe _20170725' deutsch='' hinweise='' relationships=''/&gt;</v>
      </c>
    </row>
    <row r="1184" spans="1:13" ht="12.75" customHeight="1" x14ac:dyDescent="0.2">
      <c r="A1184" s="45" t="s">
        <v>18</v>
      </c>
      <c r="B1184" s="45">
        <v>1708899</v>
      </c>
      <c r="C1184" s="45" t="s">
        <v>1600</v>
      </c>
      <c r="D1184" s="45" t="s">
        <v>3522</v>
      </c>
      <c r="E1184" s="45"/>
      <c r="F1184" s="45"/>
      <c r="G1184" s="45" t="s">
        <v>589</v>
      </c>
      <c r="H1184" s="45" t="s">
        <v>590</v>
      </c>
      <c r="I1184" s="45"/>
      <c r="M1184" s="19" t="str">
        <f t="shared" si="18"/>
        <v xml:space="preserve">  &lt;concept code='1708899' codeSystem='1.2.40.0.34.5.156' displayName='FLUOXETIN HYDROCHLORID' level='1' type='L' concept_beschreibung='Medikation_AGES_Wirkstoffe _20170725' deutsch='' hinweise='' relationships=''/&gt;</v>
      </c>
    </row>
    <row r="1185" spans="1:13" ht="12.75" customHeight="1" x14ac:dyDescent="0.2">
      <c r="A1185" s="45" t="s">
        <v>18</v>
      </c>
      <c r="B1185" s="45">
        <v>1708900</v>
      </c>
      <c r="C1185" s="45" t="s">
        <v>1601</v>
      </c>
      <c r="D1185" s="45" t="s">
        <v>3523</v>
      </c>
      <c r="E1185" s="45"/>
      <c r="F1185" s="45"/>
      <c r="G1185" s="45" t="s">
        <v>589</v>
      </c>
      <c r="H1185" s="45" t="s">
        <v>590</v>
      </c>
      <c r="I1185" s="45"/>
      <c r="M1185" s="19" t="str">
        <f t="shared" si="18"/>
        <v xml:space="preserve">  &lt;concept code='1708900' codeSystem='1.2.40.0.34.5.156' displayName='BECLOMETASONDIPROPIONAT' level='1' type='L' concept_beschreibung='Medikation_AGES_Wirkstoffe _20170725' deutsch='' hinweise='' relationships=''/&gt;</v>
      </c>
    </row>
    <row r="1186" spans="1:13" ht="12.75" customHeight="1" x14ac:dyDescent="0.2">
      <c r="A1186" s="45" t="s">
        <v>18</v>
      </c>
      <c r="B1186" s="45">
        <v>1708901</v>
      </c>
      <c r="C1186" s="45" t="s">
        <v>1602</v>
      </c>
      <c r="D1186" s="45" t="s">
        <v>3524</v>
      </c>
      <c r="E1186" s="45"/>
      <c r="F1186" s="45"/>
      <c r="G1186" s="45" t="s">
        <v>589</v>
      </c>
      <c r="H1186" s="45" t="s">
        <v>590</v>
      </c>
      <c r="I1186" s="45"/>
      <c r="M1186" s="19" t="str">
        <f t="shared" si="18"/>
        <v xml:space="preserve">  &lt;concept code='1708901' codeSystem='1.2.40.0.34.5.156' displayName='BENSERAZID HYDROCHLORID' level='1' type='L' concept_beschreibung='Medikation_AGES_Wirkstoffe _20170725' deutsch='' hinweise='' relationships=''/&gt;</v>
      </c>
    </row>
    <row r="1187" spans="1:13" ht="12.75" customHeight="1" x14ac:dyDescent="0.2">
      <c r="A1187" s="45" t="s">
        <v>18</v>
      </c>
      <c r="B1187" s="45">
        <v>1708904</v>
      </c>
      <c r="C1187" s="45" t="s">
        <v>1603</v>
      </c>
      <c r="D1187" s="45" t="s">
        <v>3525</v>
      </c>
      <c r="E1187" s="45"/>
      <c r="F1187" s="45"/>
      <c r="G1187" s="45" t="s">
        <v>589</v>
      </c>
      <c r="H1187" s="45" t="s">
        <v>590</v>
      </c>
      <c r="I1187" s="45"/>
      <c r="M1187" s="19" t="str">
        <f t="shared" si="18"/>
        <v xml:space="preserve">  &lt;concept code='1708904' codeSystem='1.2.40.0.34.5.156' displayName='GLATIRAMER ACETAT' level='1' type='L' concept_beschreibung='Medikation_AGES_Wirkstoffe _20170725' deutsch='' hinweise='' relationships=''/&gt;</v>
      </c>
    </row>
    <row r="1188" spans="1:13" ht="12.75" customHeight="1" x14ac:dyDescent="0.2">
      <c r="A1188" s="45" t="s">
        <v>18</v>
      </c>
      <c r="B1188" s="45">
        <v>1708906</v>
      </c>
      <c r="C1188" s="45" t="s">
        <v>1604</v>
      </c>
      <c r="D1188" s="45" t="s">
        <v>3526</v>
      </c>
      <c r="E1188" s="45"/>
      <c r="F1188" s="45"/>
      <c r="G1188" s="45" t="s">
        <v>589</v>
      </c>
      <c r="H1188" s="45" t="s">
        <v>590</v>
      </c>
      <c r="I1188" s="45"/>
      <c r="M1188" s="19" t="str">
        <f t="shared" si="18"/>
        <v xml:space="preserve">  &lt;concept code='1708906' codeSystem='1.2.40.0.34.5.156' displayName='LITHIUMCARBONAT' level='1' type='L' concept_beschreibung='Medikation_AGES_Wirkstoffe _20170725' deutsch='' hinweise='' relationships=''/&gt;</v>
      </c>
    </row>
    <row r="1189" spans="1:13" ht="12.75" customHeight="1" x14ac:dyDescent="0.2">
      <c r="A1189" s="45" t="s">
        <v>18</v>
      </c>
      <c r="B1189" s="45">
        <v>1708907</v>
      </c>
      <c r="C1189" s="45" t="s">
        <v>1605</v>
      </c>
      <c r="D1189" s="45" t="s">
        <v>3527</v>
      </c>
      <c r="E1189" s="45"/>
      <c r="F1189" s="45"/>
      <c r="G1189" s="45" t="s">
        <v>589</v>
      </c>
      <c r="H1189" s="45" t="s">
        <v>590</v>
      </c>
      <c r="I1189" s="45"/>
      <c r="M1189" s="19" t="str">
        <f t="shared" si="18"/>
        <v xml:space="preserve">  &lt;concept code='1708907' codeSystem='1.2.40.0.34.5.156' displayName='TRABECTEDIN' level='1' type='L' concept_beschreibung='Medikation_AGES_Wirkstoffe _20170725' deutsch='' hinweise='' relationships=''/&gt;</v>
      </c>
    </row>
    <row r="1190" spans="1:13" ht="12.75" customHeight="1" x14ac:dyDescent="0.2">
      <c r="A1190" s="45" t="s">
        <v>18</v>
      </c>
      <c r="B1190" s="45">
        <v>1708908</v>
      </c>
      <c r="C1190" s="45" t="s">
        <v>1606</v>
      </c>
      <c r="D1190" s="45" t="s">
        <v>3528</v>
      </c>
      <c r="E1190" s="45"/>
      <c r="F1190" s="45"/>
      <c r="G1190" s="45" t="s">
        <v>589</v>
      </c>
      <c r="H1190" s="45" t="s">
        <v>590</v>
      </c>
      <c r="I1190" s="45"/>
      <c r="M1190" s="19" t="str">
        <f t="shared" si="18"/>
        <v xml:space="preserve">  &lt;concept code='1708908' codeSystem='1.2.40.0.34.5.156' displayName='SULFASALAZIN' level='1' type='L' concept_beschreibung='Medikation_AGES_Wirkstoffe _20170725' deutsch='' hinweise='' relationships=''/&gt;</v>
      </c>
    </row>
    <row r="1191" spans="1:13" ht="12.75" customHeight="1" x14ac:dyDescent="0.2">
      <c r="A1191" s="45" t="s">
        <v>18</v>
      </c>
      <c r="B1191" s="45">
        <v>1708909</v>
      </c>
      <c r="C1191" s="45" t="s">
        <v>1607</v>
      </c>
      <c r="D1191" s="45" t="s">
        <v>3529</v>
      </c>
      <c r="E1191" s="45"/>
      <c r="F1191" s="45"/>
      <c r="G1191" s="45" t="s">
        <v>589</v>
      </c>
      <c r="H1191" s="45" t="s">
        <v>590</v>
      </c>
      <c r="I1191" s="45"/>
      <c r="M1191" s="19" t="str">
        <f t="shared" si="18"/>
        <v xml:space="preserve">  &lt;concept code='1708909' codeSystem='1.2.40.0.34.5.156' displayName='LEUPRORELIN ACETAT' level='1' type='L' concept_beschreibung='Medikation_AGES_Wirkstoffe _20170725' deutsch='' hinweise='' relationships=''/&gt;</v>
      </c>
    </row>
    <row r="1192" spans="1:13" ht="12.75" customHeight="1" x14ac:dyDescent="0.2">
      <c r="A1192" s="45" t="s">
        <v>18</v>
      </c>
      <c r="B1192" s="45">
        <v>1708910</v>
      </c>
      <c r="C1192" s="45" t="s">
        <v>1608</v>
      </c>
      <c r="D1192" s="45" t="s">
        <v>3530</v>
      </c>
      <c r="E1192" s="45"/>
      <c r="F1192" s="45"/>
      <c r="G1192" s="45" t="s">
        <v>589</v>
      </c>
      <c r="H1192" s="45" t="s">
        <v>590</v>
      </c>
      <c r="I1192" s="45"/>
      <c r="M1192" s="19" t="str">
        <f t="shared" si="18"/>
        <v xml:space="preserve">  &lt;concept code='1708910' codeSystem='1.2.40.0.34.5.156' displayName='AMIDOTRIZOESÄURE' level='1' type='L' concept_beschreibung='Medikation_AGES_Wirkstoffe _20170725' deutsch='' hinweise='' relationships=''/&gt;</v>
      </c>
    </row>
    <row r="1193" spans="1:13" ht="12.75" customHeight="1" x14ac:dyDescent="0.2">
      <c r="A1193" s="45" t="s">
        <v>18</v>
      </c>
      <c r="B1193" s="45">
        <v>1708911</v>
      </c>
      <c r="C1193" s="45" t="s">
        <v>1609</v>
      </c>
      <c r="D1193" s="45" t="s">
        <v>3531</v>
      </c>
      <c r="E1193" s="45"/>
      <c r="F1193" s="45"/>
      <c r="G1193" s="45" t="s">
        <v>589</v>
      </c>
      <c r="H1193" s="45" t="s">
        <v>590</v>
      </c>
      <c r="I1193" s="45"/>
      <c r="M1193" s="19" t="str">
        <f t="shared" si="18"/>
        <v xml:space="preserve">  &lt;concept code='1708911' codeSystem='1.2.40.0.34.5.156' displayName='BEMIPARIN NATRIUM' level='1' type='L' concept_beschreibung='Medikation_AGES_Wirkstoffe _20170725' deutsch='' hinweise='' relationships=''/&gt;</v>
      </c>
    </row>
    <row r="1194" spans="1:13" ht="12.75" customHeight="1" x14ac:dyDescent="0.2">
      <c r="A1194" s="45" t="s">
        <v>18</v>
      </c>
      <c r="B1194" s="45">
        <v>1708912</v>
      </c>
      <c r="C1194" s="45" t="s">
        <v>1610</v>
      </c>
      <c r="D1194" s="45" t="s">
        <v>3532</v>
      </c>
      <c r="E1194" s="45"/>
      <c r="F1194" s="45"/>
      <c r="G1194" s="45" t="s">
        <v>589</v>
      </c>
      <c r="H1194" s="45" t="s">
        <v>590</v>
      </c>
      <c r="I1194" s="45"/>
      <c r="M1194" s="19" t="str">
        <f t="shared" si="18"/>
        <v xml:space="preserve">  &lt;concept code='1708912' codeSystem='1.2.40.0.34.5.156' displayName='CEFPODOXIM PROXETIL' level='1' type='L' concept_beschreibung='Medikation_AGES_Wirkstoffe _20170725' deutsch='' hinweise='' relationships=''/&gt;</v>
      </c>
    </row>
    <row r="1195" spans="1:13" ht="12.75" customHeight="1" x14ac:dyDescent="0.2">
      <c r="A1195" s="45" t="s">
        <v>18</v>
      </c>
      <c r="B1195" s="45">
        <v>1708913</v>
      </c>
      <c r="C1195" s="45" t="s">
        <v>1611</v>
      </c>
      <c r="D1195" s="45" t="s">
        <v>3533</v>
      </c>
      <c r="E1195" s="45"/>
      <c r="F1195" s="45"/>
      <c r="G1195" s="45" t="s">
        <v>589</v>
      </c>
      <c r="H1195" s="45" t="s">
        <v>590</v>
      </c>
      <c r="I1195" s="45"/>
      <c r="M1195" s="19" t="str">
        <f t="shared" si="18"/>
        <v xml:space="preserve">  &lt;concept code='1708913' codeSystem='1.2.40.0.34.5.156' displayName='CALCIUM DOBESILAT' level='1' type='L' concept_beschreibung='Medikation_AGES_Wirkstoffe _20170725' deutsch='' hinweise='' relationships=''/&gt;</v>
      </c>
    </row>
    <row r="1196" spans="1:13" ht="12.75" customHeight="1" x14ac:dyDescent="0.2">
      <c r="A1196" s="45" t="s">
        <v>18</v>
      </c>
      <c r="B1196" s="45">
        <v>1708914</v>
      </c>
      <c r="C1196" s="45" t="s">
        <v>1612</v>
      </c>
      <c r="D1196" s="45" t="s">
        <v>3534</v>
      </c>
      <c r="E1196" s="45"/>
      <c r="F1196" s="45"/>
      <c r="G1196" s="45" t="s">
        <v>589</v>
      </c>
      <c r="H1196" s="45" t="s">
        <v>590</v>
      </c>
      <c r="I1196" s="45"/>
      <c r="M1196" s="19" t="str">
        <f t="shared" si="18"/>
        <v xml:space="preserve">  &lt;concept code='1708914' codeSystem='1.2.40.0.34.5.156' displayName='AMMONIUMCHLORID' level='1' type='L' concept_beschreibung='Medikation_AGES_Wirkstoffe _20170725' deutsch='' hinweise='' relationships=''/&gt;</v>
      </c>
    </row>
    <row r="1197" spans="1:13" ht="12.75" customHeight="1" x14ac:dyDescent="0.2">
      <c r="A1197" s="45" t="s">
        <v>18</v>
      </c>
      <c r="B1197" s="45">
        <v>1708917</v>
      </c>
      <c r="C1197" s="45" t="s">
        <v>1613</v>
      </c>
      <c r="D1197" s="45" t="s">
        <v>3535</v>
      </c>
      <c r="E1197" s="45"/>
      <c r="F1197" s="45"/>
      <c r="G1197" s="45" t="s">
        <v>589</v>
      </c>
      <c r="H1197" s="45" t="s">
        <v>590</v>
      </c>
      <c r="I1197" s="45"/>
      <c r="M1197" s="19" t="str">
        <f t="shared" si="18"/>
        <v xml:space="preserve">  &lt;concept code='1708917' codeSystem='1.2.40.0.34.5.156' displayName='LANREOTID ACETAT' level='1' type='L' concept_beschreibung='Medikation_AGES_Wirkstoffe _20170725' deutsch='' hinweise='' relationships=''/&gt;</v>
      </c>
    </row>
    <row r="1198" spans="1:13" ht="12.75" customHeight="1" x14ac:dyDescent="0.2">
      <c r="A1198" s="45" t="s">
        <v>18</v>
      </c>
      <c r="B1198" s="45">
        <v>1708918</v>
      </c>
      <c r="C1198" s="45" t="s">
        <v>1614</v>
      </c>
      <c r="D1198" s="45" t="s">
        <v>3536</v>
      </c>
      <c r="E1198" s="45"/>
      <c r="F1198" s="45"/>
      <c r="G1198" s="45" t="s">
        <v>589</v>
      </c>
      <c r="H1198" s="45" t="s">
        <v>590</v>
      </c>
      <c r="I1198" s="45"/>
      <c r="M1198" s="19" t="str">
        <f t="shared" si="18"/>
        <v xml:space="preserve">  &lt;concept code='1708918' codeSystem='1.2.40.0.34.5.156' displayName='OCTREOTID ACETAT' level='1' type='L' concept_beschreibung='Medikation_AGES_Wirkstoffe _20170725' deutsch='' hinweise='' relationships=''/&gt;</v>
      </c>
    </row>
    <row r="1199" spans="1:13" ht="12.75" customHeight="1" x14ac:dyDescent="0.2">
      <c r="A1199" s="45" t="s">
        <v>18</v>
      </c>
      <c r="B1199" s="45">
        <v>1708920</v>
      </c>
      <c r="C1199" s="45" t="s">
        <v>1615</v>
      </c>
      <c r="D1199" s="45" t="s">
        <v>3537</v>
      </c>
      <c r="E1199" s="45"/>
      <c r="F1199" s="45"/>
      <c r="G1199" s="45" t="s">
        <v>589</v>
      </c>
      <c r="H1199" s="45" t="s">
        <v>590</v>
      </c>
      <c r="I1199" s="45"/>
      <c r="M1199" s="19" t="str">
        <f t="shared" si="18"/>
        <v xml:space="preserve">  &lt;concept code='1708920' codeSystem='1.2.40.0.34.5.156' displayName='FLUOROURACIL' level='1' type='L' concept_beschreibung='Medikation_AGES_Wirkstoffe _20170725' deutsch='' hinweise='' relationships=''/&gt;</v>
      </c>
    </row>
    <row r="1200" spans="1:13" ht="12.75" customHeight="1" x14ac:dyDescent="0.2">
      <c r="A1200" s="45" t="s">
        <v>18</v>
      </c>
      <c r="B1200" s="45">
        <v>1708921</v>
      </c>
      <c r="C1200" s="45" t="s">
        <v>1616</v>
      </c>
      <c r="D1200" s="45" t="s">
        <v>3538</v>
      </c>
      <c r="E1200" s="45"/>
      <c r="F1200" s="45"/>
      <c r="G1200" s="45" t="s">
        <v>589</v>
      </c>
      <c r="H1200" s="45" t="s">
        <v>590</v>
      </c>
      <c r="I1200" s="45"/>
      <c r="M1200" s="19" t="str">
        <f t="shared" si="18"/>
        <v xml:space="preserve">  &lt;concept code='1708921' codeSystem='1.2.40.0.34.5.156' displayName='FLUCYTOSIN' level='1' type='L' concept_beschreibung='Medikation_AGES_Wirkstoffe _20170725' deutsch='' hinweise='' relationships=''/&gt;</v>
      </c>
    </row>
    <row r="1201" spans="1:13" ht="12.75" customHeight="1" x14ac:dyDescent="0.2">
      <c r="A1201" s="45" t="s">
        <v>18</v>
      </c>
      <c r="B1201" s="45">
        <v>1708922</v>
      </c>
      <c r="C1201" s="45" t="s">
        <v>1617</v>
      </c>
      <c r="D1201" s="45" t="s">
        <v>3539</v>
      </c>
      <c r="E1201" s="45"/>
      <c r="F1201" s="45"/>
      <c r="G1201" s="45" t="s">
        <v>589</v>
      </c>
      <c r="H1201" s="45" t="s">
        <v>590</v>
      </c>
      <c r="I1201" s="45"/>
      <c r="M1201" s="19" t="str">
        <f t="shared" si="18"/>
        <v xml:space="preserve">  &lt;concept code='1708922' codeSystem='1.2.40.0.34.5.156' displayName='AZTREONAM' level='1' type='L' concept_beschreibung='Medikation_AGES_Wirkstoffe _20170725' deutsch='' hinweise='' relationships=''/&gt;</v>
      </c>
    </row>
    <row r="1202" spans="1:13" ht="12.75" customHeight="1" x14ac:dyDescent="0.2">
      <c r="A1202" s="45" t="s">
        <v>18</v>
      </c>
      <c r="B1202" s="45">
        <v>1708923</v>
      </c>
      <c r="C1202" s="45" t="s">
        <v>1618</v>
      </c>
      <c r="D1202" s="45" t="s">
        <v>3540</v>
      </c>
      <c r="E1202" s="45"/>
      <c r="F1202" s="45"/>
      <c r="G1202" s="45" t="s">
        <v>589</v>
      </c>
      <c r="H1202" s="45" t="s">
        <v>590</v>
      </c>
      <c r="I1202" s="45"/>
      <c r="M1202" s="19" t="str">
        <f t="shared" si="18"/>
        <v xml:space="preserve">  &lt;concept code='1708923' codeSystem='1.2.40.0.34.5.156' displayName='AMOXICILLIN' level='1' type='L' concept_beschreibung='Medikation_AGES_Wirkstoffe _20170725' deutsch='' hinweise='' relationships=''/&gt;</v>
      </c>
    </row>
    <row r="1203" spans="1:13" ht="12.75" customHeight="1" x14ac:dyDescent="0.2">
      <c r="A1203" s="45" t="s">
        <v>18</v>
      </c>
      <c r="B1203" s="45">
        <v>1708924</v>
      </c>
      <c r="C1203" s="45" t="s">
        <v>1619</v>
      </c>
      <c r="D1203" s="45" t="s">
        <v>3541</v>
      </c>
      <c r="E1203" s="45"/>
      <c r="F1203" s="45"/>
      <c r="G1203" s="45" t="s">
        <v>589</v>
      </c>
      <c r="H1203" s="45" t="s">
        <v>590</v>
      </c>
      <c r="I1203" s="45"/>
      <c r="M1203" s="19" t="str">
        <f t="shared" si="18"/>
        <v xml:space="preserve">  &lt;concept code='1708924' codeSystem='1.2.40.0.34.5.156' displayName='EZETIMIB' level='1' type='L' concept_beschreibung='Medikation_AGES_Wirkstoffe _20170725' deutsch='' hinweise='' relationships=''/&gt;</v>
      </c>
    </row>
    <row r="1204" spans="1:13" ht="12.75" customHeight="1" x14ac:dyDescent="0.2">
      <c r="A1204" s="45" t="s">
        <v>18</v>
      </c>
      <c r="B1204" s="45">
        <v>1708927</v>
      </c>
      <c r="C1204" s="45" t="s">
        <v>1620</v>
      </c>
      <c r="D1204" s="45" t="s">
        <v>3542</v>
      </c>
      <c r="E1204" s="45"/>
      <c r="F1204" s="45"/>
      <c r="G1204" s="45" t="s">
        <v>589</v>
      </c>
      <c r="H1204" s="45" t="s">
        <v>590</v>
      </c>
      <c r="I1204" s="45"/>
      <c r="M1204" s="19" t="str">
        <f t="shared" si="18"/>
        <v xml:space="preserve">  &lt;concept code='1708927' codeSystem='1.2.40.0.34.5.156' displayName='IOVERSOL' level='1' type='L' concept_beschreibung='Medikation_AGES_Wirkstoffe _20170725' deutsch='' hinweise='' relationships=''/&gt;</v>
      </c>
    </row>
    <row r="1205" spans="1:13" ht="12.75" customHeight="1" x14ac:dyDescent="0.2">
      <c r="A1205" s="45" t="s">
        <v>18</v>
      </c>
      <c r="B1205" s="45">
        <v>1708929</v>
      </c>
      <c r="C1205" s="45" t="s">
        <v>1621</v>
      </c>
      <c r="D1205" s="45" t="s">
        <v>3543</v>
      </c>
      <c r="E1205" s="45"/>
      <c r="F1205" s="45"/>
      <c r="G1205" s="45" t="s">
        <v>589</v>
      </c>
      <c r="H1205" s="45" t="s">
        <v>590</v>
      </c>
      <c r="I1205" s="45"/>
      <c r="M1205" s="19" t="str">
        <f t="shared" si="18"/>
        <v xml:space="preserve">  &lt;concept code='1708929' codeSystem='1.2.40.0.34.5.156' displayName='VERTEPORFIN' level='1' type='L' concept_beschreibung='Medikation_AGES_Wirkstoffe _20170725' deutsch='' hinweise='' relationships=''/&gt;</v>
      </c>
    </row>
    <row r="1206" spans="1:13" ht="12.75" customHeight="1" x14ac:dyDescent="0.2">
      <c r="A1206" s="45" t="s">
        <v>18</v>
      </c>
      <c r="B1206" s="45">
        <v>1708930</v>
      </c>
      <c r="C1206" s="45" t="s">
        <v>1622</v>
      </c>
      <c r="D1206" s="45" t="s">
        <v>3544</v>
      </c>
      <c r="E1206" s="45"/>
      <c r="F1206" s="45"/>
      <c r="G1206" s="45" t="s">
        <v>589</v>
      </c>
      <c r="H1206" s="45" t="s">
        <v>590</v>
      </c>
      <c r="I1206" s="45"/>
      <c r="M1206" s="19" t="str">
        <f t="shared" si="18"/>
        <v xml:space="preserve">  &lt;concept code='1708930' codeSystem='1.2.40.0.34.5.156' displayName='RIFABUTIN' level='1' type='L' concept_beschreibung='Medikation_AGES_Wirkstoffe _20170725' deutsch='' hinweise='' relationships=''/&gt;</v>
      </c>
    </row>
    <row r="1207" spans="1:13" ht="12.75" customHeight="1" x14ac:dyDescent="0.2">
      <c r="A1207" s="45" t="s">
        <v>18</v>
      </c>
      <c r="B1207" s="45">
        <v>1708931</v>
      </c>
      <c r="C1207" s="45" t="s">
        <v>1623</v>
      </c>
      <c r="D1207" s="45" t="s">
        <v>3545</v>
      </c>
      <c r="E1207" s="45"/>
      <c r="F1207" s="45"/>
      <c r="G1207" s="45" t="s">
        <v>589</v>
      </c>
      <c r="H1207" s="45" t="s">
        <v>590</v>
      </c>
      <c r="I1207" s="45"/>
      <c r="M1207" s="19" t="str">
        <f t="shared" si="18"/>
        <v xml:space="preserve">  &lt;concept code='1708931' codeSystem='1.2.40.0.34.5.156' displayName='BENZYLPENICILLIN NATRIUM' level='1' type='L' concept_beschreibung='Medikation_AGES_Wirkstoffe _20170725' deutsch='' hinweise='' relationships=''/&gt;</v>
      </c>
    </row>
    <row r="1208" spans="1:13" ht="12.75" customHeight="1" x14ac:dyDescent="0.2">
      <c r="A1208" s="45" t="s">
        <v>18</v>
      </c>
      <c r="B1208" s="45">
        <v>1708932</v>
      </c>
      <c r="C1208" s="45" t="s">
        <v>1624</v>
      </c>
      <c r="D1208" s="45" t="s">
        <v>3546</v>
      </c>
      <c r="E1208" s="45"/>
      <c r="F1208" s="45"/>
      <c r="G1208" s="45" t="s">
        <v>589</v>
      </c>
      <c r="H1208" s="45" t="s">
        <v>590</v>
      </c>
      <c r="I1208" s="45"/>
      <c r="M1208" s="19" t="str">
        <f t="shared" si="18"/>
        <v xml:space="preserve">  &lt;concept code='1708932' codeSystem='1.2.40.0.34.5.156' displayName='MEDROXYPROGESTERON ACETAT' level='1' type='L' concept_beschreibung='Medikation_AGES_Wirkstoffe _20170725' deutsch='' hinweise='' relationships=''/&gt;</v>
      </c>
    </row>
    <row r="1209" spans="1:13" ht="12.75" customHeight="1" x14ac:dyDescent="0.2">
      <c r="A1209" s="45" t="s">
        <v>18</v>
      </c>
      <c r="B1209" s="45">
        <v>1708933</v>
      </c>
      <c r="C1209" s="45" t="s">
        <v>1625</v>
      </c>
      <c r="D1209" s="45" t="s">
        <v>3547</v>
      </c>
      <c r="E1209" s="45"/>
      <c r="F1209" s="45"/>
      <c r="G1209" s="45" t="s">
        <v>589</v>
      </c>
      <c r="H1209" s="45" t="s">
        <v>590</v>
      </c>
      <c r="I1209" s="45"/>
      <c r="M1209" s="19" t="str">
        <f t="shared" si="18"/>
        <v xml:space="preserve">  &lt;concept code='1708933' codeSystem='1.2.40.0.34.5.156' displayName='DARBEPOETIN ALFA' level='1' type='L' concept_beschreibung='Medikation_AGES_Wirkstoffe _20170725' deutsch='' hinweise='' relationships=''/&gt;</v>
      </c>
    </row>
    <row r="1210" spans="1:13" ht="12.75" customHeight="1" x14ac:dyDescent="0.2">
      <c r="A1210" s="45" t="s">
        <v>18</v>
      </c>
      <c r="B1210" s="45">
        <v>1708934</v>
      </c>
      <c r="C1210" s="45" t="s">
        <v>1626</v>
      </c>
      <c r="D1210" s="45" t="s">
        <v>3548</v>
      </c>
      <c r="E1210" s="45"/>
      <c r="F1210" s="45"/>
      <c r="G1210" s="45" t="s">
        <v>589</v>
      </c>
      <c r="H1210" s="45" t="s">
        <v>590</v>
      </c>
      <c r="I1210" s="45"/>
      <c r="M1210" s="19" t="str">
        <f t="shared" si="18"/>
        <v xml:space="preserve">  &lt;concept code='1708934' codeSystem='1.2.40.0.34.5.156' displayName='MICAFUNGIN' level='1' type='L' concept_beschreibung='Medikation_AGES_Wirkstoffe _20170725' deutsch='' hinweise='' relationships=''/&gt;</v>
      </c>
    </row>
    <row r="1211" spans="1:13" ht="12.75" customHeight="1" x14ac:dyDescent="0.2">
      <c r="A1211" s="45" t="s">
        <v>18</v>
      </c>
      <c r="B1211" s="45">
        <v>1708935</v>
      </c>
      <c r="C1211" s="45" t="s">
        <v>1627</v>
      </c>
      <c r="D1211" s="45" t="s">
        <v>3549</v>
      </c>
      <c r="E1211" s="45"/>
      <c r="F1211" s="45"/>
      <c r="G1211" s="45" t="s">
        <v>589</v>
      </c>
      <c r="H1211" s="45" t="s">
        <v>590</v>
      </c>
      <c r="I1211" s="45"/>
      <c r="M1211" s="19" t="str">
        <f t="shared" si="18"/>
        <v xml:space="preserve">  &lt;concept code='1708935' codeSystem='1.2.40.0.34.5.156' displayName='AMILORID HYDROCHLORID' level='1' type='L' concept_beschreibung='Medikation_AGES_Wirkstoffe _20170725' deutsch='' hinweise='' relationships=''/&gt;</v>
      </c>
    </row>
    <row r="1212" spans="1:13" ht="12.75" customHeight="1" x14ac:dyDescent="0.2">
      <c r="A1212" s="45" t="s">
        <v>18</v>
      </c>
      <c r="B1212" s="45">
        <v>1708938</v>
      </c>
      <c r="C1212" s="45" t="s">
        <v>1628</v>
      </c>
      <c r="D1212" s="45" t="s">
        <v>3550</v>
      </c>
      <c r="E1212" s="45"/>
      <c r="F1212" s="45"/>
      <c r="G1212" s="45" t="s">
        <v>589</v>
      </c>
      <c r="H1212" s="45" t="s">
        <v>590</v>
      </c>
      <c r="I1212" s="45"/>
      <c r="M1212" s="19" t="str">
        <f t="shared" si="18"/>
        <v xml:space="preserve">  &lt;concept code='1708938' codeSystem='1.2.40.0.34.5.156' displayName='ARGATROBAN' level='1' type='L' concept_beschreibung='Medikation_AGES_Wirkstoffe _20170725' deutsch='' hinweise='' relationships=''/&gt;</v>
      </c>
    </row>
    <row r="1213" spans="1:13" ht="12.75" customHeight="1" x14ac:dyDescent="0.2">
      <c r="A1213" s="45" t="s">
        <v>18</v>
      </c>
      <c r="B1213" s="45">
        <v>1708940</v>
      </c>
      <c r="C1213" s="45" t="s">
        <v>1629</v>
      </c>
      <c r="D1213" s="45" t="s">
        <v>3551</v>
      </c>
      <c r="E1213" s="45"/>
      <c r="F1213" s="45"/>
      <c r="G1213" s="45" t="s">
        <v>589</v>
      </c>
      <c r="H1213" s="45" t="s">
        <v>590</v>
      </c>
      <c r="I1213" s="45"/>
      <c r="M1213" s="19" t="str">
        <f t="shared" si="18"/>
        <v xml:space="preserve">  &lt;concept code='1708940' codeSystem='1.2.40.0.34.5.156' displayName='PENTOXIFYLLIN' level='1' type='L' concept_beschreibung='Medikation_AGES_Wirkstoffe _20170725' deutsch='' hinweise='' relationships=''/&gt;</v>
      </c>
    </row>
    <row r="1214" spans="1:13" ht="12.75" customHeight="1" x14ac:dyDescent="0.2">
      <c r="A1214" s="45" t="s">
        <v>18</v>
      </c>
      <c r="B1214" s="45">
        <v>1708942</v>
      </c>
      <c r="C1214" s="45" t="s">
        <v>1630</v>
      </c>
      <c r="D1214" s="45" t="s">
        <v>3552</v>
      </c>
      <c r="E1214" s="45"/>
      <c r="F1214" s="45"/>
      <c r="G1214" s="45" t="s">
        <v>589</v>
      </c>
      <c r="H1214" s="45" t="s">
        <v>590</v>
      </c>
      <c r="I1214" s="45"/>
      <c r="M1214" s="19" t="str">
        <f t="shared" si="18"/>
        <v xml:space="preserve">  &lt;concept code='1708942' codeSystem='1.2.40.0.34.5.156' displayName='LERCANIDIPIN HYDROCHLORID' level='1' type='L' concept_beschreibung='Medikation_AGES_Wirkstoffe _20170725' deutsch='' hinweise='' relationships=''/&gt;</v>
      </c>
    </row>
    <row r="1215" spans="1:13" ht="12.75" customHeight="1" x14ac:dyDescent="0.2">
      <c r="A1215" s="45" t="s">
        <v>18</v>
      </c>
      <c r="B1215" s="45">
        <v>1708944</v>
      </c>
      <c r="C1215" s="45" t="s">
        <v>1631</v>
      </c>
      <c r="D1215" s="45" t="s">
        <v>3553</v>
      </c>
      <c r="E1215" s="45"/>
      <c r="F1215" s="45"/>
      <c r="G1215" s="45" t="s">
        <v>589</v>
      </c>
      <c r="H1215" s="45" t="s">
        <v>590</v>
      </c>
      <c r="I1215" s="45"/>
      <c r="M1215" s="19" t="str">
        <f t="shared" si="18"/>
        <v xml:space="preserve">  &lt;concept code='1708944' codeSystem='1.2.40.0.34.5.156' displayName='LACTULOSE' level='1' type='L' concept_beschreibung='Medikation_AGES_Wirkstoffe _20170725' deutsch='' hinweise='' relationships=''/&gt;</v>
      </c>
    </row>
    <row r="1216" spans="1:13" ht="12.75" customHeight="1" x14ac:dyDescent="0.2">
      <c r="A1216" s="45" t="s">
        <v>18</v>
      </c>
      <c r="B1216" s="45">
        <v>1708946</v>
      </c>
      <c r="C1216" s="45" t="s">
        <v>1632</v>
      </c>
      <c r="D1216" s="45" t="s">
        <v>3554</v>
      </c>
      <c r="E1216" s="45"/>
      <c r="F1216" s="45"/>
      <c r="G1216" s="45" t="s">
        <v>589</v>
      </c>
      <c r="H1216" s="45" t="s">
        <v>590</v>
      </c>
      <c r="I1216" s="45"/>
      <c r="M1216" s="19" t="str">
        <f t="shared" si="18"/>
        <v xml:space="preserve">  &lt;concept code='1708946' codeSystem='1.2.40.0.34.5.156' displayName='LEVOTHYROXIN NATRIUM' level='1' type='L' concept_beschreibung='Medikation_AGES_Wirkstoffe _20170725' deutsch='' hinweise='' relationships=''/&gt;</v>
      </c>
    </row>
    <row r="1217" spans="1:13" ht="12.75" customHeight="1" x14ac:dyDescent="0.2">
      <c r="A1217" s="45" t="s">
        <v>18</v>
      </c>
      <c r="B1217" s="45">
        <v>1708947</v>
      </c>
      <c r="C1217" s="45" t="s">
        <v>1633</v>
      </c>
      <c r="D1217" s="45" t="s">
        <v>3555</v>
      </c>
      <c r="E1217" s="45"/>
      <c r="F1217" s="45"/>
      <c r="G1217" s="45" t="s">
        <v>589</v>
      </c>
      <c r="H1217" s="45" t="s">
        <v>590</v>
      </c>
      <c r="I1217" s="45"/>
      <c r="M1217" s="19" t="str">
        <f t="shared" si="18"/>
        <v xml:space="preserve">  &lt;concept code='1708947' codeSystem='1.2.40.0.34.5.156' displayName='NALOXON HYDROCHLORID' level='1' type='L' concept_beschreibung='Medikation_AGES_Wirkstoffe _20170725' deutsch='' hinweise='' relationships=''/&gt;</v>
      </c>
    </row>
    <row r="1218" spans="1:13" ht="12.75" customHeight="1" x14ac:dyDescent="0.2">
      <c r="A1218" s="45" t="s">
        <v>18</v>
      </c>
      <c r="B1218" s="45">
        <v>1708948</v>
      </c>
      <c r="C1218" s="45" t="s">
        <v>1634</v>
      </c>
      <c r="D1218" s="45" t="s">
        <v>3556</v>
      </c>
      <c r="E1218" s="45"/>
      <c r="F1218" s="45"/>
      <c r="G1218" s="45" t="s">
        <v>589</v>
      </c>
      <c r="H1218" s="45" t="s">
        <v>590</v>
      </c>
      <c r="I1218" s="45"/>
      <c r="M1218" s="19" t="str">
        <f t="shared" si="18"/>
        <v xml:space="preserve">  &lt;concept code='1708948' codeSystem='1.2.40.0.34.5.156' displayName='ISOFLURAN' level='1' type='L' concept_beschreibung='Medikation_AGES_Wirkstoffe _20170725' deutsch='' hinweise='' relationships=''/&gt;</v>
      </c>
    </row>
    <row r="1219" spans="1:13" ht="12.75" customHeight="1" x14ac:dyDescent="0.2">
      <c r="A1219" s="45" t="s">
        <v>18</v>
      </c>
      <c r="B1219" s="45">
        <v>1708949</v>
      </c>
      <c r="C1219" s="45" t="s">
        <v>1635</v>
      </c>
      <c r="D1219" s="45" t="s">
        <v>3557</v>
      </c>
      <c r="E1219" s="45"/>
      <c r="F1219" s="45"/>
      <c r="G1219" s="45" t="s">
        <v>589</v>
      </c>
      <c r="H1219" s="45" t="s">
        <v>590</v>
      </c>
      <c r="I1219" s="45"/>
      <c r="M1219" s="19" t="str">
        <f t="shared" si="18"/>
        <v xml:space="preserve">  &lt;concept code='1708949' codeSystem='1.2.40.0.34.5.156' displayName='KETOROLAC-TROMETAMOL' level='1' type='L' concept_beschreibung='Medikation_AGES_Wirkstoffe _20170725' deutsch='' hinweise='' relationships=''/&gt;</v>
      </c>
    </row>
    <row r="1220" spans="1:13" ht="12.75" customHeight="1" x14ac:dyDescent="0.2">
      <c r="A1220" s="45" t="s">
        <v>18</v>
      </c>
      <c r="B1220" s="45">
        <v>1708951</v>
      </c>
      <c r="C1220" s="45" t="s">
        <v>1636</v>
      </c>
      <c r="D1220" s="45" t="s">
        <v>3558</v>
      </c>
      <c r="E1220" s="45"/>
      <c r="F1220" s="45"/>
      <c r="G1220" s="45" t="s">
        <v>589</v>
      </c>
      <c r="H1220" s="45" t="s">
        <v>590</v>
      </c>
      <c r="I1220" s="45"/>
      <c r="M1220" s="19" t="str">
        <f t="shared" si="18"/>
        <v xml:space="preserve">  &lt;concept code='1708951' codeSystem='1.2.40.0.34.5.156' displayName='LACTITOL, E-966' level='1' type='L' concept_beschreibung='Medikation_AGES_Wirkstoffe _20170725' deutsch='' hinweise='' relationships=''/&gt;</v>
      </c>
    </row>
    <row r="1221" spans="1:13" ht="12.75" customHeight="1" x14ac:dyDescent="0.2">
      <c r="A1221" s="45" t="s">
        <v>18</v>
      </c>
      <c r="B1221" s="45">
        <v>1708954</v>
      </c>
      <c r="C1221" s="45" t="s">
        <v>1637</v>
      </c>
      <c r="D1221" s="45" t="s">
        <v>3559</v>
      </c>
      <c r="E1221" s="45"/>
      <c r="F1221" s="45"/>
      <c r="G1221" s="45" t="s">
        <v>589</v>
      </c>
      <c r="H1221" s="45" t="s">
        <v>590</v>
      </c>
      <c r="I1221" s="45"/>
      <c r="M1221" s="19" t="str">
        <f t="shared" si="18"/>
        <v xml:space="preserve">  &lt;concept code='1708954' codeSystem='1.2.40.0.34.5.156' displayName='GADOVERSETAMID' level='1' type='L' concept_beschreibung='Medikation_AGES_Wirkstoffe _20170725' deutsch='' hinweise='' relationships=''/&gt;</v>
      </c>
    </row>
    <row r="1222" spans="1:13" ht="12.75" customHeight="1" x14ac:dyDescent="0.2">
      <c r="A1222" s="45" t="s">
        <v>18</v>
      </c>
      <c r="B1222" s="45">
        <v>1708955</v>
      </c>
      <c r="C1222" s="45" t="s">
        <v>1638</v>
      </c>
      <c r="D1222" s="45" t="s">
        <v>3560</v>
      </c>
      <c r="E1222" s="45"/>
      <c r="F1222" s="45"/>
      <c r="G1222" s="45" t="s">
        <v>589</v>
      </c>
      <c r="H1222" s="45" t="s">
        <v>590</v>
      </c>
      <c r="I1222" s="45"/>
      <c r="M1222" s="19" t="str">
        <f t="shared" si="18"/>
        <v xml:space="preserve">  &lt;concept code='1708955' codeSystem='1.2.40.0.34.5.156' displayName='LEVETIRACETAM' level='1' type='L' concept_beschreibung='Medikation_AGES_Wirkstoffe _20170725' deutsch='' hinweise='' relationships=''/&gt;</v>
      </c>
    </row>
    <row r="1223" spans="1:13" ht="12.75" customHeight="1" x14ac:dyDescent="0.2">
      <c r="A1223" s="45" t="s">
        <v>18</v>
      </c>
      <c r="B1223" s="45">
        <v>1708956</v>
      </c>
      <c r="C1223" s="45" t="s">
        <v>1639</v>
      </c>
      <c r="D1223" s="45" t="s">
        <v>3561</v>
      </c>
      <c r="E1223" s="45"/>
      <c r="F1223" s="45"/>
      <c r="G1223" s="45" t="s">
        <v>589</v>
      </c>
      <c r="H1223" s="45" t="s">
        <v>590</v>
      </c>
      <c r="I1223" s="45"/>
      <c r="M1223" s="19" t="str">
        <f t="shared" si="18"/>
        <v xml:space="preserve">  &lt;concept code='1708956' codeSystem='1.2.40.0.34.5.156' displayName='CILAZAPRIL' level='1' type='L' concept_beschreibung='Medikation_AGES_Wirkstoffe _20170725' deutsch='' hinweise='' relationships=''/&gt;</v>
      </c>
    </row>
    <row r="1224" spans="1:13" ht="12.75" customHeight="1" x14ac:dyDescent="0.2">
      <c r="A1224" s="45" t="s">
        <v>18</v>
      </c>
      <c r="B1224" s="45">
        <v>1708957</v>
      </c>
      <c r="C1224" s="45" t="s">
        <v>1640</v>
      </c>
      <c r="D1224" s="45" t="s">
        <v>3562</v>
      </c>
      <c r="E1224" s="45"/>
      <c r="F1224" s="45"/>
      <c r="G1224" s="45" t="s">
        <v>589</v>
      </c>
      <c r="H1224" s="45" t="s">
        <v>590</v>
      </c>
      <c r="I1224" s="45"/>
      <c r="M1224" s="19" t="str">
        <f t="shared" si="18"/>
        <v xml:space="preserve">  &lt;concept code='1708957' codeSystem='1.2.40.0.34.5.156' displayName='IVERMECTIN' level='1' type='L' concept_beschreibung='Medikation_AGES_Wirkstoffe _20170725' deutsch='' hinweise='' relationships=''/&gt;</v>
      </c>
    </row>
    <row r="1225" spans="1:13" ht="12.75" customHeight="1" x14ac:dyDescent="0.2">
      <c r="A1225" s="45" t="s">
        <v>18</v>
      </c>
      <c r="B1225" s="45">
        <v>1708959</v>
      </c>
      <c r="C1225" s="45" t="s">
        <v>1641</v>
      </c>
      <c r="D1225" s="45" t="s">
        <v>3563</v>
      </c>
      <c r="E1225" s="45"/>
      <c r="F1225" s="45"/>
      <c r="G1225" s="45" t="s">
        <v>589</v>
      </c>
      <c r="H1225" s="45" t="s">
        <v>590</v>
      </c>
      <c r="I1225" s="45"/>
      <c r="M1225" s="19" t="str">
        <f t="shared" si="18"/>
        <v xml:space="preserve">  &lt;concept code='1708959' codeSystem='1.2.40.0.34.5.156' displayName='POVIDON-IOD' level='1' type='L' concept_beschreibung='Medikation_AGES_Wirkstoffe _20170725' deutsch='' hinweise='' relationships=''/&gt;</v>
      </c>
    </row>
    <row r="1226" spans="1:13" ht="12.75" customHeight="1" x14ac:dyDescent="0.2">
      <c r="A1226" s="45" t="s">
        <v>18</v>
      </c>
      <c r="B1226" s="45">
        <v>1708960</v>
      </c>
      <c r="C1226" s="45" t="s">
        <v>1642</v>
      </c>
      <c r="D1226" s="45" t="s">
        <v>3564</v>
      </c>
      <c r="E1226" s="45"/>
      <c r="F1226" s="45"/>
      <c r="G1226" s="45" t="s">
        <v>589</v>
      </c>
      <c r="H1226" s="45" t="s">
        <v>590</v>
      </c>
      <c r="I1226" s="45"/>
      <c r="M1226" s="19" t="str">
        <f t="shared" si="18"/>
        <v xml:space="preserve">  &lt;concept code='1708960' codeSystem='1.2.40.0.34.5.156' displayName='SUMATRIPTAN' level='1' type='L' concept_beschreibung='Medikation_AGES_Wirkstoffe _20170725' deutsch='' hinweise='' relationships=''/&gt;</v>
      </c>
    </row>
    <row r="1227" spans="1:13" ht="12.75" customHeight="1" x14ac:dyDescent="0.2">
      <c r="A1227" s="45" t="s">
        <v>18</v>
      </c>
      <c r="B1227" s="45">
        <v>1708961</v>
      </c>
      <c r="C1227" s="45" t="s">
        <v>1643</v>
      </c>
      <c r="D1227" s="45" t="s">
        <v>3565</v>
      </c>
      <c r="E1227" s="45"/>
      <c r="F1227" s="45"/>
      <c r="G1227" s="45" t="s">
        <v>589</v>
      </c>
      <c r="H1227" s="45" t="s">
        <v>590</v>
      </c>
      <c r="I1227" s="45"/>
      <c r="M1227" s="19" t="str">
        <f t="shared" si="18"/>
        <v xml:space="preserve">  &lt;concept code='1708961' codeSystem='1.2.40.0.34.5.156' displayName='ROMIPLOSTIM' level='1' type='L' concept_beschreibung='Medikation_AGES_Wirkstoffe _20170725' deutsch='' hinweise='' relationships=''/&gt;</v>
      </c>
    </row>
    <row r="1228" spans="1:13" ht="12.75" customHeight="1" x14ac:dyDescent="0.2">
      <c r="A1228" s="45" t="s">
        <v>18</v>
      </c>
      <c r="B1228" s="45">
        <v>1708962</v>
      </c>
      <c r="C1228" s="45" t="s">
        <v>1644</v>
      </c>
      <c r="D1228" s="45" t="s">
        <v>3566</v>
      </c>
      <c r="E1228" s="45"/>
      <c r="F1228" s="45"/>
      <c r="G1228" s="45" t="s">
        <v>589</v>
      </c>
      <c r="H1228" s="45" t="s">
        <v>590</v>
      </c>
      <c r="I1228" s="45"/>
      <c r="M1228" s="19" t="str">
        <f t="shared" si="18"/>
        <v xml:space="preserve">  &lt;concept code='1708962' codeSystem='1.2.40.0.34.5.156' displayName='SEVELAMERCARBONAT' level='1' type='L' concept_beschreibung='Medikation_AGES_Wirkstoffe _20170725' deutsch='' hinweise='' relationships=''/&gt;</v>
      </c>
    </row>
    <row r="1229" spans="1:13" ht="12.75" customHeight="1" x14ac:dyDescent="0.2">
      <c r="A1229" s="45" t="s">
        <v>18</v>
      </c>
      <c r="B1229" s="45">
        <v>1708963</v>
      </c>
      <c r="C1229" s="45" t="s">
        <v>1645</v>
      </c>
      <c r="D1229" s="45" t="s">
        <v>3567</v>
      </c>
      <c r="E1229" s="45"/>
      <c r="F1229" s="45"/>
      <c r="G1229" s="45" t="s">
        <v>589</v>
      </c>
      <c r="H1229" s="45" t="s">
        <v>590</v>
      </c>
      <c r="I1229" s="45"/>
      <c r="M1229" s="19" t="str">
        <f t="shared" si="18"/>
        <v xml:space="preserve">  &lt;concept code='1708963' codeSystem='1.2.40.0.34.5.156' displayName='TOLVAPTAN' level='1' type='L' concept_beschreibung='Medikation_AGES_Wirkstoffe _20170725' deutsch='' hinweise='' relationships=''/&gt;</v>
      </c>
    </row>
    <row r="1230" spans="1:13" ht="12.75" customHeight="1" x14ac:dyDescent="0.2">
      <c r="A1230" s="45" t="s">
        <v>18</v>
      </c>
      <c r="B1230" s="45">
        <v>1708964</v>
      </c>
      <c r="C1230" s="45" t="s">
        <v>1646</v>
      </c>
      <c r="D1230" s="45" t="s">
        <v>3568</v>
      </c>
      <c r="E1230" s="45"/>
      <c r="F1230" s="45"/>
      <c r="G1230" s="45" t="s">
        <v>589</v>
      </c>
      <c r="H1230" s="45" t="s">
        <v>590</v>
      </c>
      <c r="I1230" s="45"/>
      <c r="M1230" s="19" t="str">
        <f t="shared" si="18"/>
        <v xml:space="preserve">  &lt;concept code='1708964' codeSystem='1.2.40.0.34.5.156' displayName='GANIRELIXACETAT' level='1' type='L' concept_beschreibung='Medikation_AGES_Wirkstoffe _20170725' deutsch='' hinweise='' relationships=''/&gt;</v>
      </c>
    </row>
    <row r="1231" spans="1:13" ht="12.75" customHeight="1" x14ac:dyDescent="0.2">
      <c r="A1231" s="45" t="s">
        <v>18</v>
      </c>
      <c r="B1231" s="45">
        <v>1708965</v>
      </c>
      <c r="C1231" s="45" t="s">
        <v>1647</v>
      </c>
      <c r="D1231" s="45" t="s">
        <v>3569</v>
      </c>
      <c r="E1231" s="45"/>
      <c r="F1231" s="45"/>
      <c r="G1231" s="45" t="s">
        <v>589</v>
      </c>
      <c r="H1231" s="45" t="s">
        <v>590</v>
      </c>
      <c r="I1231" s="45"/>
      <c r="M1231" s="19" t="str">
        <f t="shared" si="18"/>
        <v xml:space="preserve">  &lt;concept code='1708965' codeSystem='1.2.40.0.34.5.156' displayName='RALTEGRAVIR' level='1' type='L' concept_beschreibung='Medikation_AGES_Wirkstoffe _20170725' deutsch='' hinweise='' relationships=''/&gt;</v>
      </c>
    </row>
    <row r="1232" spans="1:13" ht="12.75" customHeight="1" x14ac:dyDescent="0.2">
      <c r="A1232" s="45" t="s">
        <v>18</v>
      </c>
      <c r="B1232" s="45">
        <v>1708966</v>
      </c>
      <c r="C1232" s="45" t="s">
        <v>1648</v>
      </c>
      <c r="D1232" s="45" t="s">
        <v>3570</v>
      </c>
      <c r="E1232" s="45"/>
      <c r="F1232" s="45"/>
      <c r="G1232" s="45" t="s">
        <v>589</v>
      </c>
      <c r="H1232" s="45" t="s">
        <v>590</v>
      </c>
      <c r="I1232" s="45"/>
      <c r="M1232" s="19" t="str">
        <f t="shared" ref="M1232:M1295" si="19">CONCATENATE("  &lt;concept code='",B1232,"' codeSystem='",$H1232,"' displayName='",C1232,"' level='",LEFT(A1232,SEARCH("-",A1232)-1),"' type='",TRIM(RIGHT(A1232,LEN(A1232)-SEARCH("-",A1232))),"' concept_beschreibung='",G1232,"' deutsch='",E1232,"' hinweise='",F1232,"' relationships='",I1232,"'/&gt;")</f>
        <v xml:space="preserve">  &lt;concept code='1708966' codeSystem='1.2.40.0.34.5.156' displayName='BENZYDAMIN HYDROCHLORID' level='1' type='L' concept_beschreibung='Medikation_AGES_Wirkstoffe _20170725' deutsch='' hinweise='' relationships=''/&gt;</v>
      </c>
    </row>
    <row r="1233" spans="1:13" ht="12.75" customHeight="1" x14ac:dyDescent="0.2">
      <c r="A1233" s="45" t="s">
        <v>18</v>
      </c>
      <c r="B1233" s="45">
        <v>1708967</v>
      </c>
      <c r="C1233" s="45" t="s">
        <v>1649</v>
      </c>
      <c r="D1233" s="45" t="s">
        <v>3571</v>
      </c>
      <c r="E1233" s="45"/>
      <c r="F1233" s="45"/>
      <c r="G1233" s="45" t="s">
        <v>589</v>
      </c>
      <c r="H1233" s="45" t="s">
        <v>590</v>
      </c>
      <c r="I1233" s="45"/>
      <c r="M1233" s="19" t="str">
        <f t="shared" si="19"/>
        <v xml:space="preserve">  &lt;concept code='1708967' codeSystem='1.2.40.0.34.5.156' displayName='ITRACONAZOL' level='1' type='L' concept_beschreibung='Medikation_AGES_Wirkstoffe _20170725' deutsch='' hinweise='' relationships=''/&gt;</v>
      </c>
    </row>
    <row r="1234" spans="1:13" ht="12.75" customHeight="1" x14ac:dyDescent="0.2">
      <c r="A1234" s="45" t="s">
        <v>18</v>
      </c>
      <c r="B1234" s="45">
        <v>1708968</v>
      </c>
      <c r="C1234" s="45" t="s">
        <v>1650</v>
      </c>
      <c r="D1234" s="45" t="s">
        <v>3572</v>
      </c>
      <c r="E1234" s="45"/>
      <c r="F1234" s="45"/>
      <c r="G1234" s="45" t="s">
        <v>589</v>
      </c>
      <c r="H1234" s="45" t="s">
        <v>590</v>
      </c>
      <c r="I1234" s="45"/>
      <c r="M1234" s="19" t="str">
        <f t="shared" si="19"/>
        <v xml:space="preserve">  &lt;concept code='1708968' codeSystem='1.2.40.0.34.5.156' displayName='SAPROPTERINDIHYDROCHLORID' level='1' type='L' concept_beschreibung='Medikation_AGES_Wirkstoffe _20170725' deutsch='' hinweise='' relationships=''/&gt;</v>
      </c>
    </row>
    <row r="1235" spans="1:13" ht="12.75" customHeight="1" x14ac:dyDescent="0.2">
      <c r="A1235" s="45" t="s">
        <v>18</v>
      </c>
      <c r="B1235" s="45">
        <v>1708969</v>
      </c>
      <c r="C1235" s="45" t="s">
        <v>1651</v>
      </c>
      <c r="D1235" s="45" t="s">
        <v>3573</v>
      </c>
      <c r="E1235" s="45"/>
      <c r="F1235" s="45"/>
      <c r="G1235" s="45" t="s">
        <v>589</v>
      </c>
      <c r="H1235" s="45" t="s">
        <v>590</v>
      </c>
      <c r="I1235" s="45"/>
      <c r="M1235" s="19" t="str">
        <f t="shared" si="19"/>
        <v xml:space="preserve">  &lt;concept code='1708969' codeSystem='1.2.40.0.34.5.156' displayName='TOCILIZUMAB' level='1' type='L' concept_beschreibung='Medikation_AGES_Wirkstoffe _20170725' deutsch='' hinweise='' relationships=''/&gt;</v>
      </c>
    </row>
    <row r="1236" spans="1:13" ht="12.75" customHeight="1" x14ac:dyDescent="0.2">
      <c r="A1236" s="45" t="s">
        <v>18</v>
      </c>
      <c r="B1236" s="45">
        <v>1708970</v>
      </c>
      <c r="C1236" s="45" t="s">
        <v>1652</v>
      </c>
      <c r="D1236" s="45" t="s">
        <v>3574</v>
      </c>
      <c r="E1236" s="45"/>
      <c r="F1236" s="45"/>
      <c r="G1236" s="45" t="s">
        <v>589</v>
      </c>
      <c r="H1236" s="45" t="s">
        <v>590</v>
      </c>
      <c r="I1236" s="45"/>
      <c r="M1236" s="19" t="str">
        <f t="shared" si="19"/>
        <v xml:space="preserve">  &lt;concept code='1708970' codeSystem='1.2.40.0.34.5.156' displayName='USTEKINUMAB' level='1' type='L' concept_beschreibung='Medikation_AGES_Wirkstoffe _20170725' deutsch='' hinweise='' relationships=''/&gt;</v>
      </c>
    </row>
    <row r="1237" spans="1:13" ht="12.75" customHeight="1" x14ac:dyDescent="0.2">
      <c r="A1237" s="45" t="s">
        <v>18</v>
      </c>
      <c r="B1237" s="45">
        <v>1708971</v>
      </c>
      <c r="C1237" s="45" t="s">
        <v>1653</v>
      </c>
      <c r="D1237" s="45" t="s">
        <v>3575</v>
      </c>
      <c r="E1237" s="45"/>
      <c r="F1237" s="45"/>
      <c r="G1237" s="45" t="s">
        <v>589</v>
      </c>
      <c r="H1237" s="45" t="s">
        <v>590</v>
      </c>
      <c r="I1237" s="45"/>
      <c r="M1237" s="19" t="str">
        <f t="shared" si="19"/>
        <v xml:space="preserve">  &lt;concept code='1708971' codeSystem='1.2.40.0.34.5.156' displayName='MEFENAMINSÄURE' level='1' type='L' concept_beschreibung='Medikation_AGES_Wirkstoffe _20170725' deutsch='' hinweise='' relationships=''/&gt;</v>
      </c>
    </row>
    <row r="1238" spans="1:13" ht="12.75" customHeight="1" x14ac:dyDescent="0.2">
      <c r="A1238" s="45" t="s">
        <v>18</v>
      </c>
      <c r="B1238" s="45">
        <v>1708972</v>
      </c>
      <c r="C1238" s="45" t="s">
        <v>1654</v>
      </c>
      <c r="D1238" s="45" t="s">
        <v>3576</v>
      </c>
      <c r="E1238" s="45"/>
      <c r="F1238" s="45"/>
      <c r="G1238" s="45" t="s">
        <v>589</v>
      </c>
      <c r="H1238" s="45" t="s">
        <v>590</v>
      </c>
      <c r="I1238" s="45"/>
      <c r="M1238" s="19" t="str">
        <f t="shared" si="19"/>
        <v xml:space="preserve">  &lt;concept code='1708972' codeSystem='1.2.40.0.34.5.156' displayName='GOLIMUMAB' level='1' type='L' concept_beschreibung='Medikation_AGES_Wirkstoffe _20170725' deutsch='' hinweise='' relationships=''/&gt;</v>
      </c>
    </row>
    <row r="1239" spans="1:13" ht="12.75" customHeight="1" x14ac:dyDescent="0.2">
      <c r="A1239" s="45" t="s">
        <v>18</v>
      </c>
      <c r="B1239" s="45">
        <v>1708973</v>
      </c>
      <c r="C1239" s="45" t="s">
        <v>1655</v>
      </c>
      <c r="D1239" s="45" t="s">
        <v>3577</v>
      </c>
      <c r="E1239" s="45"/>
      <c r="F1239" s="45"/>
      <c r="G1239" s="45" t="s">
        <v>589</v>
      </c>
      <c r="H1239" s="45" t="s">
        <v>590</v>
      </c>
      <c r="I1239" s="45"/>
      <c r="M1239" s="19" t="str">
        <f t="shared" si="19"/>
        <v xml:space="preserve">  &lt;concept code='1708973' codeSystem='1.2.40.0.34.5.156' displayName='ESKETAMIN HYDROCHLORID' level='1' type='L' concept_beschreibung='Medikation_AGES_Wirkstoffe _20170725' deutsch='' hinweise='' relationships=''/&gt;</v>
      </c>
    </row>
    <row r="1240" spans="1:13" ht="12.75" customHeight="1" x14ac:dyDescent="0.2">
      <c r="A1240" s="45" t="s">
        <v>18</v>
      </c>
      <c r="B1240" s="45">
        <v>1708975</v>
      </c>
      <c r="C1240" s="45" t="s">
        <v>1656</v>
      </c>
      <c r="D1240" s="45" t="s">
        <v>3578</v>
      </c>
      <c r="E1240" s="45"/>
      <c r="F1240" s="45"/>
      <c r="G1240" s="45" t="s">
        <v>589</v>
      </c>
      <c r="H1240" s="45" t="s">
        <v>590</v>
      </c>
      <c r="I1240" s="45"/>
      <c r="M1240" s="19" t="str">
        <f t="shared" si="19"/>
        <v xml:space="preserve">  &lt;concept code='1708975' codeSystem='1.2.40.0.34.5.156' displayName='MEROPENEM' level='1' type='L' concept_beschreibung='Medikation_AGES_Wirkstoffe _20170725' deutsch='' hinweise='' relationships=''/&gt;</v>
      </c>
    </row>
    <row r="1241" spans="1:13" ht="12.75" customHeight="1" x14ac:dyDescent="0.2">
      <c r="A1241" s="45" t="s">
        <v>18</v>
      </c>
      <c r="B1241" s="45">
        <v>1708976</v>
      </c>
      <c r="C1241" s="45" t="s">
        <v>1657</v>
      </c>
      <c r="D1241" s="45" t="s">
        <v>3579</v>
      </c>
      <c r="E1241" s="45"/>
      <c r="F1241" s="45"/>
      <c r="G1241" s="45" t="s">
        <v>589</v>
      </c>
      <c r="H1241" s="45" t="s">
        <v>590</v>
      </c>
      <c r="I1241" s="45"/>
      <c r="M1241" s="19" t="str">
        <f t="shared" si="19"/>
        <v xml:space="preserve">  &lt;concept code='1708976' codeSystem='1.2.40.0.34.5.156' displayName='LIDOCAIN' level='1' type='L' concept_beschreibung='Medikation_AGES_Wirkstoffe _20170725' deutsch='' hinweise='' relationships=''/&gt;</v>
      </c>
    </row>
    <row r="1242" spans="1:13" ht="12.75" customHeight="1" x14ac:dyDescent="0.2">
      <c r="A1242" s="45" t="s">
        <v>18</v>
      </c>
      <c r="B1242" s="45">
        <v>1708977</v>
      </c>
      <c r="C1242" s="45" t="s">
        <v>1658</v>
      </c>
      <c r="D1242" s="45" t="s">
        <v>3580</v>
      </c>
      <c r="E1242" s="45"/>
      <c r="F1242" s="45"/>
      <c r="G1242" s="45" t="s">
        <v>589</v>
      </c>
      <c r="H1242" s="45" t="s">
        <v>590</v>
      </c>
      <c r="I1242" s="45"/>
      <c r="M1242" s="19" t="str">
        <f t="shared" si="19"/>
        <v xml:space="preserve">  &lt;concept code='1708977' codeSystem='1.2.40.0.34.5.156' displayName='METAMIZOL NATRIUM' level='1' type='L' concept_beschreibung='Medikation_AGES_Wirkstoffe _20170725' deutsch='' hinweise='' relationships=''/&gt;</v>
      </c>
    </row>
    <row r="1243" spans="1:13" ht="12.75" customHeight="1" x14ac:dyDescent="0.2">
      <c r="A1243" s="45" t="s">
        <v>18</v>
      </c>
      <c r="B1243" s="45">
        <v>1708979</v>
      </c>
      <c r="C1243" s="45" t="s">
        <v>1659</v>
      </c>
      <c r="D1243" s="45" t="s">
        <v>3581</v>
      </c>
      <c r="E1243" s="45"/>
      <c r="F1243" s="45"/>
      <c r="G1243" s="45" t="s">
        <v>589</v>
      </c>
      <c r="H1243" s="45" t="s">
        <v>590</v>
      </c>
      <c r="I1243" s="45"/>
      <c r="M1243" s="19" t="str">
        <f t="shared" si="19"/>
        <v xml:space="preserve">  &lt;concept code='1708979' codeSystem='1.2.40.0.34.5.156' displayName='HYDROXYETHYLSTÄRKE' level='1' type='L' concept_beschreibung='Medikation_AGES_Wirkstoffe _20170725' deutsch='' hinweise='' relationships=''/&gt;</v>
      </c>
    </row>
    <row r="1244" spans="1:13" ht="12.75" customHeight="1" x14ac:dyDescent="0.2">
      <c r="A1244" s="45" t="s">
        <v>18</v>
      </c>
      <c r="B1244" s="45">
        <v>1708981</v>
      </c>
      <c r="C1244" s="45" t="s">
        <v>1660</v>
      </c>
      <c r="D1244" s="45" t="s">
        <v>3582</v>
      </c>
      <c r="E1244" s="45"/>
      <c r="F1244" s="45"/>
      <c r="G1244" s="45" t="s">
        <v>589</v>
      </c>
      <c r="H1244" s="45" t="s">
        <v>590</v>
      </c>
      <c r="I1244" s="45"/>
      <c r="M1244" s="19" t="str">
        <f t="shared" si="19"/>
        <v xml:space="preserve">  &lt;concept code='1708981' codeSystem='1.2.40.0.34.5.156' displayName='IMIQUIMOD' level='1' type='L' concept_beschreibung='Medikation_AGES_Wirkstoffe _20170725' deutsch='' hinweise='' relationships=''/&gt;</v>
      </c>
    </row>
    <row r="1245" spans="1:13" ht="12.75" customHeight="1" x14ac:dyDescent="0.2">
      <c r="A1245" s="45" t="s">
        <v>18</v>
      </c>
      <c r="B1245" s="45">
        <v>1708982</v>
      </c>
      <c r="C1245" s="45" t="s">
        <v>1661</v>
      </c>
      <c r="D1245" s="45" t="s">
        <v>3583</v>
      </c>
      <c r="E1245" s="45"/>
      <c r="F1245" s="45"/>
      <c r="G1245" s="45" t="s">
        <v>589</v>
      </c>
      <c r="H1245" s="45" t="s">
        <v>590</v>
      </c>
      <c r="I1245" s="45"/>
      <c r="M1245" s="19" t="str">
        <f t="shared" si="19"/>
        <v xml:space="preserve">  &lt;concept code='1708982' codeSystem='1.2.40.0.34.5.156' displayName='EMTRICITABIN' level='1' type='L' concept_beschreibung='Medikation_AGES_Wirkstoffe _20170725' deutsch='' hinweise='' relationships=''/&gt;</v>
      </c>
    </row>
    <row r="1246" spans="1:13" ht="12.75" customHeight="1" x14ac:dyDescent="0.2">
      <c r="A1246" s="45" t="s">
        <v>18</v>
      </c>
      <c r="B1246" s="45">
        <v>1708983</v>
      </c>
      <c r="C1246" s="45" t="s">
        <v>1662</v>
      </c>
      <c r="D1246" s="45" t="s">
        <v>3584</v>
      </c>
      <c r="E1246" s="45"/>
      <c r="F1246" s="45"/>
      <c r="G1246" s="45" t="s">
        <v>589</v>
      </c>
      <c r="H1246" s="45" t="s">
        <v>590</v>
      </c>
      <c r="I1246" s="45"/>
      <c r="M1246" s="19" t="str">
        <f t="shared" si="19"/>
        <v xml:space="preserve">  &lt;concept code='1708983' codeSystem='1.2.40.0.34.5.156' displayName='ETHINYLESTRADIOL' level='1' type='L' concept_beschreibung='Medikation_AGES_Wirkstoffe _20170725' deutsch='' hinweise='' relationships=''/&gt;</v>
      </c>
    </row>
    <row r="1247" spans="1:13" ht="12.75" customHeight="1" x14ac:dyDescent="0.2">
      <c r="A1247" s="45" t="s">
        <v>18</v>
      </c>
      <c r="B1247" s="45">
        <v>1708986</v>
      </c>
      <c r="C1247" s="45" t="s">
        <v>1663</v>
      </c>
      <c r="D1247" s="45" t="s">
        <v>3585</v>
      </c>
      <c r="E1247" s="45"/>
      <c r="F1247" s="45"/>
      <c r="G1247" s="45" t="s">
        <v>589</v>
      </c>
      <c r="H1247" s="45" t="s">
        <v>590</v>
      </c>
      <c r="I1247" s="45"/>
      <c r="M1247" s="19" t="str">
        <f t="shared" si="19"/>
        <v xml:space="preserve">  &lt;concept code='1708986' codeSystem='1.2.40.0.34.5.156' displayName='PIMECROLIMUS' level='1' type='L' concept_beschreibung='Medikation_AGES_Wirkstoffe _20170725' deutsch='' hinweise='' relationships=''/&gt;</v>
      </c>
    </row>
    <row r="1248" spans="1:13" ht="12.75" customHeight="1" x14ac:dyDescent="0.2">
      <c r="A1248" s="45" t="s">
        <v>18</v>
      </c>
      <c r="B1248" s="45">
        <v>1708987</v>
      </c>
      <c r="C1248" s="45" t="s">
        <v>1664</v>
      </c>
      <c r="D1248" s="45" t="s">
        <v>3586</v>
      </c>
      <c r="E1248" s="45"/>
      <c r="F1248" s="45"/>
      <c r="G1248" s="45" t="s">
        <v>589</v>
      </c>
      <c r="H1248" s="45" t="s">
        <v>590</v>
      </c>
      <c r="I1248" s="45"/>
      <c r="M1248" s="19" t="str">
        <f t="shared" si="19"/>
        <v xml:space="preserve">  &lt;concept code='1708987' codeSystem='1.2.40.0.34.5.156' displayName='DIPYRIDAMOL' level='1' type='L' concept_beschreibung='Medikation_AGES_Wirkstoffe _20170725' deutsch='' hinweise='' relationships=''/&gt;</v>
      </c>
    </row>
    <row r="1249" spans="1:13" ht="12.75" customHeight="1" x14ac:dyDescent="0.2">
      <c r="A1249" s="45" t="s">
        <v>18</v>
      </c>
      <c r="B1249" s="45">
        <v>1708988</v>
      </c>
      <c r="C1249" s="45" t="s">
        <v>1665</v>
      </c>
      <c r="D1249" s="45" t="s">
        <v>3587</v>
      </c>
      <c r="E1249" s="45"/>
      <c r="F1249" s="45"/>
      <c r="G1249" s="45" t="s">
        <v>589</v>
      </c>
      <c r="H1249" s="45" t="s">
        <v>590</v>
      </c>
      <c r="I1249" s="45"/>
      <c r="M1249" s="19" t="str">
        <f t="shared" si="19"/>
        <v xml:space="preserve">  &lt;concept code='1708988' codeSystem='1.2.40.0.34.5.156' displayName='PILOCARPIN HYDROCHLORID' level='1' type='L' concept_beschreibung='Medikation_AGES_Wirkstoffe _20170725' deutsch='' hinweise='' relationships=''/&gt;</v>
      </c>
    </row>
    <row r="1250" spans="1:13" ht="12.75" customHeight="1" x14ac:dyDescent="0.2">
      <c r="A1250" s="45" t="s">
        <v>18</v>
      </c>
      <c r="B1250" s="45">
        <v>1708989</v>
      </c>
      <c r="C1250" s="45" t="s">
        <v>1666</v>
      </c>
      <c r="D1250" s="45" t="s">
        <v>3588</v>
      </c>
      <c r="E1250" s="45"/>
      <c r="F1250" s="45"/>
      <c r="G1250" s="45" t="s">
        <v>589</v>
      </c>
      <c r="H1250" s="45" t="s">
        <v>590</v>
      </c>
      <c r="I1250" s="45"/>
      <c r="M1250" s="19" t="str">
        <f t="shared" si="19"/>
        <v xml:space="preserve">  &lt;concept code='1708989' codeSystem='1.2.40.0.34.5.156' displayName='HYDROCHLOROTHIAZID' level='1' type='L' concept_beschreibung='Medikation_AGES_Wirkstoffe _20170725' deutsch='' hinweise='' relationships=''/&gt;</v>
      </c>
    </row>
    <row r="1251" spans="1:13" ht="12.75" customHeight="1" x14ac:dyDescent="0.2">
      <c r="A1251" s="45" t="s">
        <v>18</v>
      </c>
      <c r="B1251" s="45">
        <v>1708990</v>
      </c>
      <c r="C1251" s="45" t="s">
        <v>1667</v>
      </c>
      <c r="D1251" s="45" t="s">
        <v>3589</v>
      </c>
      <c r="E1251" s="45"/>
      <c r="F1251" s="45"/>
      <c r="G1251" s="45" t="s">
        <v>589</v>
      </c>
      <c r="H1251" s="45" t="s">
        <v>590</v>
      </c>
      <c r="I1251" s="45"/>
      <c r="M1251" s="19" t="str">
        <f t="shared" si="19"/>
        <v xml:space="preserve">  &lt;concept code='1708990' codeSystem='1.2.40.0.34.5.156' displayName='GEFITINIB' level='1' type='L' concept_beschreibung='Medikation_AGES_Wirkstoffe _20170725' deutsch='' hinweise='' relationships=''/&gt;</v>
      </c>
    </row>
    <row r="1252" spans="1:13" ht="12.75" customHeight="1" x14ac:dyDescent="0.2">
      <c r="A1252" s="45" t="s">
        <v>18</v>
      </c>
      <c r="B1252" s="45">
        <v>1708991</v>
      </c>
      <c r="C1252" s="45" t="s">
        <v>1668</v>
      </c>
      <c r="D1252" s="45" t="s">
        <v>3590</v>
      </c>
      <c r="E1252" s="45"/>
      <c r="F1252" s="45"/>
      <c r="G1252" s="45" t="s">
        <v>589</v>
      </c>
      <c r="H1252" s="45" t="s">
        <v>590</v>
      </c>
      <c r="I1252" s="45"/>
      <c r="M1252" s="19" t="str">
        <f t="shared" si="19"/>
        <v xml:space="preserve">  &lt;concept code='1708991' codeSystem='1.2.40.0.34.5.156' displayName='ESTRADIOL' level='1' type='L' concept_beschreibung='Medikation_AGES_Wirkstoffe _20170725' deutsch='' hinweise='' relationships=''/&gt;</v>
      </c>
    </row>
    <row r="1253" spans="1:13" ht="12.75" customHeight="1" x14ac:dyDescent="0.2">
      <c r="A1253" s="45" t="s">
        <v>18</v>
      </c>
      <c r="B1253" s="45">
        <v>1708992</v>
      </c>
      <c r="C1253" s="45" t="s">
        <v>1669</v>
      </c>
      <c r="D1253" s="45" t="s">
        <v>3591</v>
      </c>
      <c r="E1253" s="45"/>
      <c r="F1253" s="45"/>
      <c r="G1253" s="45" t="s">
        <v>589</v>
      </c>
      <c r="H1253" s="45" t="s">
        <v>590</v>
      </c>
      <c r="I1253" s="45"/>
      <c r="M1253" s="19" t="str">
        <f t="shared" si="19"/>
        <v xml:space="preserve">  &lt;concept code='1708992' codeSystem='1.2.40.0.34.5.156' displayName='LYSIN ACETAT' level='1' type='L' concept_beschreibung='Medikation_AGES_Wirkstoffe _20170725' deutsch='' hinweise='' relationships=''/&gt;</v>
      </c>
    </row>
    <row r="1254" spans="1:13" ht="12.75" customHeight="1" x14ac:dyDescent="0.2">
      <c r="A1254" s="45" t="s">
        <v>18</v>
      </c>
      <c r="B1254" s="45">
        <v>1708993</v>
      </c>
      <c r="C1254" s="45" t="s">
        <v>1670</v>
      </c>
      <c r="D1254" s="45" t="s">
        <v>3592</v>
      </c>
      <c r="E1254" s="45"/>
      <c r="F1254" s="45"/>
      <c r="G1254" s="45" t="s">
        <v>589</v>
      </c>
      <c r="H1254" s="45" t="s">
        <v>590</v>
      </c>
      <c r="I1254" s="45"/>
      <c r="M1254" s="19" t="str">
        <f t="shared" si="19"/>
        <v xml:space="preserve">  &lt;concept code='1708993' codeSystem='1.2.40.0.34.5.156' displayName='VARENICLINTARTRAT' level='1' type='L' concept_beschreibung='Medikation_AGES_Wirkstoffe _20170725' deutsch='' hinweise='' relationships=''/&gt;</v>
      </c>
    </row>
    <row r="1255" spans="1:13" ht="12.75" customHeight="1" x14ac:dyDescent="0.2">
      <c r="A1255" s="45" t="s">
        <v>18</v>
      </c>
      <c r="B1255" s="45">
        <v>1708996</v>
      </c>
      <c r="C1255" s="45" t="s">
        <v>1671</v>
      </c>
      <c r="D1255" s="45" t="s">
        <v>3593</v>
      </c>
      <c r="E1255" s="45"/>
      <c r="F1255" s="45"/>
      <c r="G1255" s="45" t="s">
        <v>589</v>
      </c>
      <c r="H1255" s="45" t="s">
        <v>590</v>
      </c>
      <c r="I1255" s="45"/>
      <c r="M1255" s="19" t="str">
        <f t="shared" si="19"/>
        <v xml:space="preserve">  &lt;concept code='1708996' codeSystem='1.2.40.0.34.5.156' displayName='DINATRIUMMOLYBDAT' level='1' type='L' concept_beschreibung='Medikation_AGES_Wirkstoffe _20170725' deutsch='' hinweise='' relationships=''/&gt;</v>
      </c>
    </row>
    <row r="1256" spans="1:13" ht="12.75" customHeight="1" x14ac:dyDescent="0.2">
      <c r="A1256" s="45" t="s">
        <v>18</v>
      </c>
      <c r="B1256" s="45">
        <v>1708998</v>
      </c>
      <c r="C1256" s="45" t="s">
        <v>1672</v>
      </c>
      <c r="D1256" s="45" t="s">
        <v>3594</v>
      </c>
      <c r="E1256" s="45"/>
      <c r="F1256" s="45"/>
      <c r="G1256" s="45" t="s">
        <v>589</v>
      </c>
      <c r="H1256" s="45" t="s">
        <v>590</v>
      </c>
      <c r="I1256" s="45"/>
      <c r="M1256" s="19" t="str">
        <f t="shared" si="19"/>
        <v xml:space="preserve">  &lt;concept code='1708998' codeSystem='1.2.40.0.34.5.156' displayName='NITRAZEPAM' level='1' type='L' concept_beschreibung='Medikation_AGES_Wirkstoffe _20170725' deutsch='' hinweise='' relationships=''/&gt;</v>
      </c>
    </row>
    <row r="1257" spans="1:13" ht="12.75" customHeight="1" x14ac:dyDescent="0.2">
      <c r="A1257" s="45" t="s">
        <v>18</v>
      </c>
      <c r="B1257" s="45">
        <v>1708999</v>
      </c>
      <c r="C1257" s="45" t="s">
        <v>1673</v>
      </c>
      <c r="D1257" s="45" t="s">
        <v>3595</v>
      </c>
      <c r="E1257" s="45"/>
      <c r="F1257" s="45"/>
      <c r="G1257" s="45" t="s">
        <v>589</v>
      </c>
      <c r="H1257" s="45" t="s">
        <v>590</v>
      </c>
      <c r="I1257" s="45"/>
      <c r="M1257" s="19" t="str">
        <f t="shared" si="19"/>
        <v xml:space="preserve">  &lt;concept code='1708999' codeSystem='1.2.40.0.34.5.156' displayName='KETOPROFEN' level='1' type='L' concept_beschreibung='Medikation_AGES_Wirkstoffe _20170725' deutsch='' hinweise='' relationships=''/&gt;</v>
      </c>
    </row>
    <row r="1258" spans="1:13" ht="12.75" customHeight="1" x14ac:dyDescent="0.2">
      <c r="A1258" s="45" t="s">
        <v>18</v>
      </c>
      <c r="B1258" s="45">
        <v>1709001</v>
      </c>
      <c r="C1258" s="45" t="s">
        <v>1674</v>
      </c>
      <c r="D1258" s="45" t="s">
        <v>3596</v>
      </c>
      <c r="E1258" s="45"/>
      <c r="F1258" s="45"/>
      <c r="G1258" s="45" t="s">
        <v>589</v>
      </c>
      <c r="H1258" s="45" t="s">
        <v>590</v>
      </c>
      <c r="I1258" s="45"/>
      <c r="M1258" s="19" t="str">
        <f t="shared" si="19"/>
        <v xml:space="preserve">  &lt;concept code='1709001' codeSystem='1.2.40.0.34.5.156' displayName='YOHIMBIN HYDROCHLORID' level='1' type='L' concept_beschreibung='Medikation_AGES_Wirkstoffe _20170725' deutsch='' hinweise='' relationships=''/&gt;</v>
      </c>
    </row>
    <row r="1259" spans="1:13" ht="12.75" customHeight="1" x14ac:dyDescent="0.2">
      <c r="A1259" s="45" t="s">
        <v>18</v>
      </c>
      <c r="B1259" s="45">
        <v>1709002</v>
      </c>
      <c r="C1259" s="45" t="s">
        <v>1675</v>
      </c>
      <c r="D1259" s="45" t="s">
        <v>3597</v>
      </c>
      <c r="E1259" s="45"/>
      <c r="F1259" s="45"/>
      <c r="G1259" s="45" t="s">
        <v>589</v>
      </c>
      <c r="H1259" s="45" t="s">
        <v>590</v>
      </c>
      <c r="I1259" s="45"/>
      <c r="M1259" s="19" t="str">
        <f t="shared" si="19"/>
        <v xml:space="preserve">  &lt;concept code='1709002' codeSystem='1.2.40.0.34.5.156' displayName='THYMOL' level='1' type='L' concept_beschreibung='Medikation_AGES_Wirkstoffe _20170725' deutsch='' hinweise='' relationships=''/&gt;</v>
      </c>
    </row>
    <row r="1260" spans="1:13" ht="12.75" customHeight="1" x14ac:dyDescent="0.2">
      <c r="A1260" s="45" t="s">
        <v>18</v>
      </c>
      <c r="B1260" s="45">
        <v>1709003</v>
      </c>
      <c r="C1260" s="45" t="s">
        <v>1676</v>
      </c>
      <c r="D1260" s="45" t="s">
        <v>3598</v>
      </c>
      <c r="E1260" s="45"/>
      <c r="F1260" s="45"/>
      <c r="G1260" s="45" t="s">
        <v>589</v>
      </c>
      <c r="H1260" s="45" t="s">
        <v>590</v>
      </c>
      <c r="I1260" s="45"/>
      <c r="M1260" s="19" t="str">
        <f t="shared" si="19"/>
        <v xml:space="preserve">  &lt;concept code='1709003' codeSystem='1.2.40.0.34.5.156' displayName='ÄPFELSÄURE' level='1' type='L' concept_beschreibung='Medikation_AGES_Wirkstoffe _20170725' deutsch='' hinweise='' relationships=''/&gt;</v>
      </c>
    </row>
    <row r="1261" spans="1:13" ht="12.75" customHeight="1" x14ac:dyDescent="0.2">
      <c r="A1261" s="45" t="s">
        <v>18</v>
      </c>
      <c r="B1261" s="45">
        <v>1709004</v>
      </c>
      <c r="C1261" s="45" t="s">
        <v>1677</v>
      </c>
      <c r="D1261" s="45" t="s">
        <v>3599</v>
      </c>
      <c r="E1261" s="45"/>
      <c r="F1261" s="45"/>
      <c r="G1261" s="45" t="s">
        <v>589</v>
      </c>
      <c r="H1261" s="45" t="s">
        <v>590</v>
      </c>
      <c r="I1261" s="45"/>
      <c r="M1261" s="19" t="str">
        <f t="shared" si="19"/>
        <v xml:space="preserve">  &lt;concept code='1709004' codeSystem='1.2.40.0.34.5.156' displayName='KALIUMCITRAT' level='1' type='L' concept_beschreibung='Medikation_AGES_Wirkstoffe _20170725' deutsch='' hinweise='' relationships=''/&gt;</v>
      </c>
    </row>
    <row r="1262" spans="1:13" ht="12.75" customHeight="1" x14ac:dyDescent="0.2">
      <c r="A1262" s="45" t="s">
        <v>18</v>
      </c>
      <c r="B1262" s="45">
        <v>1709005</v>
      </c>
      <c r="C1262" s="45" t="s">
        <v>1678</v>
      </c>
      <c r="D1262" s="45" t="s">
        <v>3600</v>
      </c>
      <c r="E1262" s="45"/>
      <c r="F1262" s="45"/>
      <c r="G1262" s="45" t="s">
        <v>589</v>
      </c>
      <c r="H1262" s="45" t="s">
        <v>590</v>
      </c>
      <c r="I1262" s="45"/>
      <c r="M1262" s="19" t="str">
        <f t="shared" si="19"/>
        <v xml:space="preserve">  &lt;concept code='1709005' codeSystem='1.2.40.0.34.5.156' displayName='POLIOMYELITISVIRUS' level='1' type='L' concept_beschreibung='Medikation_AGES_Wirkstoffe _20170725' deutsch='' hinweise='' relationships=''/&gt;</v>
      </c>
    </row>
    <row r="1263" spans="1:13" ht="12.75" customHeight="1" x14ac:dyDescent="0.2">
      <c r="A1263" s="45" t="s">
        <v>18</v>
      </c>
      <c r="B1263" s="45">
        <v>1709006</v>
      </c>
      <c r="C1263" s="45" t="s">
        <v>1679</v>
      </c>
      <c r="D1263" s="45" t="s">
        <v>3601</v>
      </c>
      <c r="E1263" s="45"/>
      <c r="F1263" s="45"/>
      <c r="G1263" s="45" t="s">
        <v>589</v>
      </c>
      <c r="H1263" s="45" t="s">
        <v>590</v>
      </c>
      <c r="I1263" s="45"/>
      <c r="M1263" s="19" t="str">
        <f t="shared" si="19"/>
        <v xml:space="preserve">  &lt;concept code='1709006' codeSystem='1.2.40.0.34.5.156' displayName='CHROMCHLORID' level='1' type='L' concept_beschreibung='Medikation_AGES_Wirkstoffe _20170725' deutsch='' hinweise='' relationships=''/&gt;</v>
      </c>
    </row>
    <row r="1264" spans="1:13" ht="12.75" customHeight="1" x14ac:dyDescent="0.2">
      <c r="A1264" s="45" t="s">
        <v>18</v>
      </c>
      <c r="B1264" s="45">
        <v>1709007</v>
      </c>
      <c r="C1264" s="45" t="s">
        <v>1680</v>
      </c>
      <c r="D1264" s="45" t="s">
        <v>3602</v>
      </c>
      <c r="E1264" s="45"/>
      <c r="F1264" s="45"/>
      <c r="G1264" s="45" t="s">
        <v>589</v>
      </c>
      <c r="H1264" s="45" t="s">
        <v>590</v>
      </c>
      <c r="I1264" s="45"/>
      <c r="M1264" s="19" t="str">
        <f t="shared" si="19"/>
        <v xml:space="preserve">  &lt;concept code='1709007' codeSystem='1.2.40.0.34.5.156' displayName='SIMVASTATIN' level='1' type='L' concept_beschreibung='Medikation_AGES_Wirkstoffe _20170725' deutsch='' hinweise='' relationships=''/&gt;</v>
      </c>
    </row>
    <row r="1265" spans="1:13" ht="12.75" customHeight="1" x14ac:dyDescent="0.2">
      <c r="A1265" s="45" t="s">
        <v>18</v>
      </c>
      <c r="B1265" s="45">
        <v>1709008</v>
      </c>
      <c r="C1265" s="45" t="s">
        <v>1681</v>
      </c>
      <c r="D1265" s="45" t="s">
        <v>3603</v>
      </c>
      <c r="E1265" s="45"/>
      <c r="F1265" s="45"/>
      <c r="G1265" s="45" t="s">
        <v>589</v>
      </c>
      <c r="H1265" s="45" t="s">
        <v>590</v>
      </c>
      <c r="I1265" s="45"/>
      <c r="M1265" s="19" t="str">
        <f t="shared" si="19"/>
        <v xml:space="preserve">  &lt;concept code='1709008' codeSystem='1.2.40.0.34.5.156' displayName='PRAVASTATIN NATRIUM' level='1' type='L' concept_beschreibung='Medikation_AGES_Wirkstoffe _20170725' deutsch='' hinweise='' relationships=''/&gt;</v>
      </c>
    </row>
    <row r="1266" spans="1:13" ht="12.75" customHeight="1" x14ac:dyDescent="0.2">
      <c r="A1266" s="45" t="s">
        <v>18</v>
      </c>
      <c r="B1266" s="45">
        <v>1709009</v>
      </c>
      <c r="C1266" s="45" t="s">
        <v>1682</v>
      </c>
      <c r="D1266" s="45" t="s">
        <v>3604</v>
      </c>
      <c r="E1266" s="45"/>
      <c r="F1266" s="45"/>
      <c r="G1266" s="45" t="s">
        <v>589</v>
      </c>
      <c r="H1266" s="45" t="s">
        <v>590</v>
      </c>
      <c r="I1266" s="45"/>
      <c r="M1266" s="19" t="str">
        <f t="shared" si="19"/>
        <v xml:space="preserve">  &lt;concept code='1709009' codeSystem='1.2.40.0.34.5.156' displayName='BRIMONIDIN TARTRAT' level='1' type='L' concept_beschreibung='Medikation_AGES_Wirkstoffe _20170725' deutsch='' hinweise='' relationships=''/&gt;</v>
      </c>
    </row>
    <row r="1267" spans="1:13" ht="12.75" customHeight="1" x14ac:dyDescent="0.2">
      <c r="A1267" s="45" t="s">
        <v>18</v>
      </c>
      <c r="B1267" s="45">
        <v>1709010</v>
      </c>
      <c r="C1267" s="45" t="s">
        <v>1683</v>
      </c>
      <c r="D1267" s="45" t="s">
        <v>3605</v>
      </c>
      <c r="E1267" s="45"/>
      <c r="F1267" s="45"/>
      <c r="G1267" s="45" t="s">
        <v>589</v>
      </c>
      <c r="H1267" s="45" t="s">
        <v>590</v>
      </c>
      <c r="I1267" s="45"/>
      <c r="M1267" s="19" t="str">
        <f t="shared" si="19"/>
        <v xml:space="preserve">  &lt;concept code='1709010' codeSystem='1.2.40.0.34.5.156' displayName='FUSIDINSÄURE' level='1' type='L' concept_beschreibung='Medikation_AGES_Wirkstoffe _20170725' deutsch='' hinweise='' relationships=''/&gt;</v>
      </c>
    </row>
    <row r="1268" spans="1:13" ht="12.75" customHeight="1" x14ac:dyDescent="0.2">
      <c r="A1268" s="45" t="s">
        <v>18</v>
      </c>
      <c r="B1268" s="45">
        <v>1709012</v>
      </c>
      <c r="C1268" s="45" t="s">
        <v>1684</v>
      </c>
      <c r="D1268" s="45" t="s">
        <v>3606</v>
      </c>
      <c r="E1268" s="45"/>
      <c r="F1268" s="45"/>
      <c r="G1268" s="45" t="s">
        <v>589</v>
      </c>
      <c r="H1268" s="45" t="s">
        <v>590</v>
      </c>
      <c r="I1268" s="45"/>
      <c r="M1268" s="19" t="str">
        <f t="shared" si="19"/>
        <v xml:space="preserve">  &lt;concept code='1709012' codeSystem='1.2.40.0.34.5.156' displayName='TIZANIDIN HYDROCHLORID' level='1' type='L' concept_beschreibung='Medikation_AGES_Wirkstoffe _20170725' deutsch='' hinweise='' relationships=''/&gt;</v>
      </c>
    </row>
    <row r="1269" spans="1:13" ht="12.75" customHeight="1" x14ac:dyDescent="0.2">
      <c r="A1269" s="45" t="s">
        <v>18</v>
      </c>
      <c r="B1269" s="45">
        <v>1709014</v>
      </c>
      <c r="C1269" s="45" t="s">
        <v>1685</v>
      </c>
      <c r="D1269" s="45" t="s">
        <v>3607</v>
      </c>
      <c r="E1269" s="45"/>
      <c r="F1269" s="45"/>
      <c r="G1269" s="45" t="s">
        <v>589</v>
      </c>
      <c r="H1269" s="45" t="s">
        <v>590</v>
      </c>
      <c r="I1269" s="45"/>
      <c r="M1269" s="19" t="str">
        <f t="shared" si="19"/>
        <v xml:space="preserve">  &lt;concept code='1709014' codeSystem='1.2.40.0.34.5.156' displayName='ALFUZOSIN HYDROCHLORID' level='1' type='L' concept_beschreibung='Medikation_AGES_Wirkstoffe _20170725' deutsch='' hinweise='' relationships=''/&gt;</v>
      </c>
    </row>
    <row r="1270" spans="1:13" ht="12.75" customHeight="1" x14ac:dyDescent="0.2">
      <c r="A1270" s="45" t="s">
        <v>18</v>
      </c>
      <c r="B1270" s="45">
        <v>1709015</v>
      </c>
      <c r="C1270" s="45" t="s">
        <v>1686</v>
      </c>
      <c r="D1270" s="45" t="s">
        <v>3608</v>
      </c>
      <c r="E1270" s="45"/>
      <c r="F1270" s="45"/>
      <c r="G1270" s="45" t="s">
        <v>589</v>
      </c>
      <c r="H1270" s="45" t="s">
        <v>590</v>
      </c>
      <c r="I1270" s="45"/>
      <c r="M1270" s="19" t="str">
        <f t="shared" si="19"/>
        <v xml:space="preserve">  &lt;concept code='1709015' codeSystem='1.2.40.0.34.5.156' displayName='METHYLPREDNISOLON' level='1' type='L' concept_beschreibung='Medikation_AGES_Wirkstoffe _20170725' deutsch='' hinweise='' relationships=''/&gt;</v>
      </c>
    </row>
    <row r="1271" spans="1:13" ht="12.75" customHeight="1" x14ac:dyDescent="0.2">
      <c r="A1271" s="45" t="s">
        <v>18</v>
      </c>
      <c r="B1271" s="45">
        <v>1709016</v>
      </c>
      <c r="C1271" s="45" t="s">
        <v>1687</v>
      </c>
      <c r="D1271" s="45" t="s">
        <v>3609</v>
      </c>
      <c r="E1271" s="45"/>
      <c r="F1271" s="45"/>
      <c r="G1271" s="45" t="s">
        <v>589</v>
      </c>
      <c r="H1271" s="45" t="s">
        <v>590</v>
      </c>
      <c r="I1271" s="45"/>
      <c r="M1271" s="19" t="str">
        <f t="shared" si="19"/>
        <v xml:space="preserve">  &lt;concept code='1709016' codeSystem='1.2.40.0.34.5.156' displayName='KALIUMCHLORID' level='1' type='L' concept_beschreibung='Medikation_AGES_Wirkstoffe _20170725' deutsch='' hinweise='' relationships=''/&gt;</v>
      </c>
    </row>
    <row r="1272" spans="1:13" ht="12.75" customHeight="1" x14ac:dyDescent="0.2">
      <c r="A1272" s="45" t="s">
        <v>18</v>
      </c>
      <c r="B1272" s="45">
        <v>1709017</v>
      </c>
      <c r="C1272" s="45" t="s">
        <v>1688</v>
      </c>
      <c r="D1272" s="45" t="s">
        <v>3610</v>
      </c>
      <c r="E1272" s="45"/>
      <c r="F1272" s="45"/>
      <c r="G1272" s="45" t="s">
        <v>589</v>
      </c>
      <c r="H1272" s="45" t="s">
        <v>590</v>
      </c>
      <c r="I1272" s="45"/>
      <c r="M1272" s="19" t="str">
        <f t="shared" si="19"/>
        <v xml:space="preserve">  &lt;concept code='1709017' codeSystem='1.2.40.0.34.5.156' displayName='SAQUINAVIR MESILAT' level='1' type='L' concept_beschreibung='Medikation_AGES_Wirkstoffe _20170725' deutsch='' hinweise='' relationships=''/&gt;</v>
      </c>
    </row>
    <row r="1273" spans="1:13" ht="12.75" customHeight="1" x14ac:dyDescent="0.2">
      <c r="A1273" s="45" t="s">
        <v>18</v>
      </c>
      <c r="B1273" s="45">
        <v>1709018</v>
      </c>
      <c r="C1273" s="45" t="s">
        <v>1689</v>
      </c>
      <c r="D1273" s="45" t="s">
        <v>3611</v>
      </c>
      <c r="E1273" s="45"/>
      <c r="F1273" s="45"/>
      <c r="G1273" s="45" t="s">
        <v>589</v>
      </c>
      <c r="H1273" s="45" t="s">
        <v>590</v>
      </c>
      <c r="I1273" s="45"/>
      <c r="M1273" s="19" t="str">
        <f t="shared" si="19"/>
        <v xml:space="preserve">  &lt;concept code='1709018' codeSystem='1.2.40.0.34.5.156' displayName='ZOLEDRONSÄURE' level='1' type='L' concept_beschreibung='Medikation_AGES_Wirkstoffe _20170725' deutsch='' hinweise='' relationships=''/&gt;</v>
      </c>
    </row>
    <row r="1274" spans="1:13" ht="12.75" customHeight="1" x14ac:dyDescent="0.2">
      <c r="A1274" s="45" t="s">
        <v>18</v>
      </c>
      <c r="B1274" s="45">
        <v>1709019</v>
      </c>
      <c r="C1274" s="45" t="s">
        <v>1690</v>
      </c>
      <c r="D1274" s="45" t="s">
        <v>3612</v>
      </c>
      <c r="E1274" s="45"/>
      <c r="F1274" s="45"/>
      <c r="G1274" s="45" t="s">
        <v>589</v>
      </c>
      <c r="H1274" s="45" t="s">
        <v>590</v>
      </c>
      <c r="I1274" s="45"/>
      <c r="M1274" s="19" t="str">
        <f t="shared" si="19"/>
        <v xml:space="preserve">  &lt;concept code='1709019' codeSystem='1.2.40.0.34.5.156' displayName='THIOPENTAL NATRIUM' level='1' type='L' concept_beschreibung='Medikation_AGES_Wirkstoffe _20170725' deutsch='' hinweise='' relationships=''/&gt;</v>
      </c>
    </row>
    <row r="1275" spans="1:13" ht="12.75" customHeight="1" x14ac:dyDescent="0.2">
      <c r="A1275" s="45" t="s">
        <v>18</v>
      </c>
      <c r="B1275" s="45">
        <v>1709021</v>
      </c>
      <c r="C1275" s="45" t="s">
        <v>1691</v>
      </c>
      <c r="D1275" s="45" t="s">
        <v>3613</v>
      </c>
      <c r="E1275" s="45"/>
      <c r="F1275" s="45"/>
      <c r="G1275" s="45" t="s">
        <v>589</v>
      </c>
      <c r="H1275" s="45" t="s">
        <v>590</v>
      </c>
      <c r="I1275" s="45"/>
      <c r="M1275" s="19" t="str">
        <f t="shared" si="19"/>
        <v xml:space="preserve">  &lt;concept code='1709021' codeSystem='1.2.40.0.34.5.156' displayName='BETA-CAROTIN' level='1' type='L' concept_beschreibung='Medikation_AGES_Wirkstoffe _20170725' deutsch='' hinweise='' relationships=''/&gt;</v>
      </c>
    </row>
    <row r="1276" spans="1:13" ht="12.75" customHeight="1" x14ac:dyDescent="0.2">
      <c r="A1276" s="45" t="s">
        <v>18</v>
      </c>
      <c r="B1276" s="45">
        <v>1709023</v>
      </c>
      <c r="C1276" s="45" t="s">
        <v>1692</v>
      </c>
      <c r="D1276" s="45" t="s">
        <v>3614</v>
      </c>
      <c r="E1276" s="45"/>
      <c r="F1276" s="45"/>
      <c r="G1276" s="45" t="s">
        <v>589</v>
      </c>
      <c r="H1276" s="45" t="s">
        <v>590</v>
      </c>
      <c r="I1276" s="45"/>
      <c r="M1276" s="19" t="str">
        <f t="shared" si="19"/>
        <v xml:space="preserve">  &lt;concept code='1709023' codeSystem='1.2.40.0.34.5.156' displayName='IMATINIB MESILAT' level='1' type='L' concept_beschreibung='Medikation_AGES_Wirkstoffe _20170725' deutsch='' hinweise='' relationships=''/&gt;</v>
      </c>
    </row>
    <row r="1277" spans="1:13" ht="12.75" customHeight="1" x14ac:dyDescent="0.2">
      <c r="A1277" s="45" t="s">
        <v>18</v>
      </c>
      <c r="B1277" s="45">
        <v>1709024</v>
      </c>
      <c r="C1277" s="45" t="s">
        <v>1693</v>
      </c>
      <c r="D1277" s="45" t="s">
        <v>3615</v>
      </c>
      <c r="E1277" s="45"/>
      <c r="F1277" s="45"/>
      <c r="G1277" s="45" t="s">
        <v>589</v>
      </c>
      <c r="H1277" s="45" t="s">
        <v>590</v>
      </c>
      <c r="I1277" s="45"/>
      <c r="M1277" s="19" t="str">
        <f t="shared" si="19"/>
        <v xml:space="preserve">  &lt;concept code='1709024' codeSystem='1.2.40.0.34.5.156' displayName='KALIUMHYDROXID' level='1' type='L' concept_beschreibung='Medikation_AGES_Wirkstoffe _20170725' deutsch='' hinweise='' relationships=''/&gt;</v>
      </c>
    </row>
    <row r="1278" spans="1:13" ht="12.75" customHeight="1" x14ac:dyDescent="0.2">
      <c r="A1278" s="45" t="s">
        <v>18</v>
      </c>
      <c r="B1278" s="45">
        <v>1709025</v>
      </c>
      <c r="C1278" s="45" t="s">
        <v>1694</v>
      </c>
      <c r="D1278" s="45" t="s">
        <v>3616</v>
      </c>
      <c r="E1278" s="45"/>
      <c r="F1278" s="45"/>
      <c r="G1278" s="45" t="s">
        <v>589</v>
      </c>
      <c r="H1278" s="45" t="s">
        <v>590</v>
      </c>
      <c r="I1278" s="45"/>
      <c r="M1278" s="19" t="str">
        <f t="shared" si="19"/>
        <v xml:space="preserve">  &lt;concept code='1709025' codeSystem='1.2.40.0.34.5.156' displayName='NATRIUMCITRAT' level='1' type='L' concept_beschreibung='Medikation_AGES_Wirkstoffe _20170725' deutsch='' hinweise='' relationships=''/&gt;</v>
      </c>
    </row>
    <row r="1279" spans="1:13" ht="12.75" customHeight="1" x14ac:dyDescent="0.2">
      <c r="A1279" s="45" t="s">
        <v>18</v>
      </c>
      <c r="B1279" s="45">
        <v>1709027</v>
      </c>
      <c r="C1279" s="45" t="s">
        <v>1695</v>
      </c>
      <c r="D1279" s="45" t="s">
        <v>3617</v>
      </c>
      <c r="E1279" s="45"/>
      <c r="F1279" s="45"/>
      <c r="G1279" s="45" t="s">
        <v>589</v>
      </c>
      <c r="H1279" s="45" t="s">
        <v>590</v>
      </c>
      <c r="I1279" s="45"/>
      <c r="M1279" s="19" t="str">
        <f t="shared" si="19"/>
        <v xml:space="preserve">  &lt;concept code='1709027' codeSystem='1.2.40.0.34.5.156' displayName='NATRIUMPHENYLBUTYRAT' level='1' type='L' concept_beschreibung='Medikation_AGES_Wirkstoffe _20170725' deutsch='' hinweise='' relationships=''/&gt;</v>
      </c>
    </row>
    <row r="1280" spans="1:13" ht="12.75" customHeight="1" x14ac:dyDescent="0.2">
      <c r="A1280" s="45" t="s">
        <v>18</v>
      </c>
      <c r="B1280" s="45">
        <v>1709029</v>
      </c>
      <c r="C1280" s="45" t="s">
        <v>1696</v>
      </c>
      <c r="D1280" s="45" t="s">
        <v>3618</v>
      </c>
      <c r="E1280" s="45"/>
      <c r="F1280" s="45"/>
      <c r="G1280" s="45" t="s">
        <v>589</v>
      </c>
      <c r="H1280" s="45" t="s">
        <v>590</v>
      </c>
      <c r="I1280" s="45"/>
      <c r="M1280" s="19" t="str">
        <f t="shared" si="19"/>
        <v xml:space="preserve">  &lt;concept code='1709029' codeSystem='1.2.40.0.34.5.156' displayName='MINOCYCLIN HYDROCHLORID' level='1' type='L' concept_beschreibung='Medikation_AGES_Wirkstoffe _20170725' deutsch='' hinweise='' relationships=''/&gt;</v>
      </c>
    </row>
    <row r="1281" spans="1:13" ht="12.75" customHeight="1" x14ac:dyDescent="0.2">
      <c r="A1281" s="45" t="s">
        <v>18</v>
      </c>
      <c r="B1281" s="45">
        <v>1709031</v>
      </c>
      <c r="C1281" s="45" t="s">
        <v>1697</v>
      </c>
      <c r="D1281" s="45" t="s">
        <v>3619</v>
      </c>
      <c r="E1281" s="45"/>
      <c r="F1281" s="45"/>
      <c r="G1281" s="45" t="s">
        <v>589</v>
      </c>
      <c r="H1281" s="45" t="s">
        <v>590</v>
      </c>
      <c r="I1281" s="45"/>
      <c r="M1281" s="19" t="str">
        <f t="shared" si="19"/>
        <v xml:space="preserve">  &lt;concept code='1709031' codeSystem='1.2.40.0.34.5.156' displayName='DEGARELIX' level='1' type='L' concept_beschreibung='Medikation_AGES_Wirkstoffe _20170725' deutsch='' hinweise='' relationships=''/&gt;</v>
      </c>
    </row>
    <row r="1282" spans="1:13" ht="12.75" customHeight="1" x14ac:dyDescent="0.2">
      <c r="A1282" s="45" t="s">
        <v>18</v>
      </c>
      <c r="B1282" s="45">
        <v>1709032</v>
      </c>
      <c r="C1282" s="45" t="s">
        <v>1698</v>
      </c>
      <c r="D1282" s="45" t="s">
        <v>3620</v>
      </c>
      <c r="E1282" s="45"/>
      <c r="F1282" s="45"/>
      <c r="G1282" s="45" t="s">
        <v>589</v>
      </c>
      <c r="H1282" s="45" t="s">
        <v>590</v>
      </c>
      <c r="I1282" s="45"/>
      <c r="M1282" s="19" t="str">
        <f t="shared" si="19"/>
        <v xml:space="preserve">  &lt;concept code='1709032' codeSystem='1.2.40.0.34.5.156' displayName='PERMETHRIN' level='1' type='L' concept_beschreibung='Medikation_AGES_Wirkstoffe _20170725' deutsch='' hinweise='' relationships=''/&gt;</v>
      </c>
    </row>
    <row r="1283" spans="1:13" ht="12.75" customHeight="1" x14ac:dyDescent="0.2">
      <c r="A1283" s="45" t="s">
        <v>18</v>
      </c>
      <c r="B1283" s="45">
        <v>1709033</v>
      </c>
      <c r="C1283" s="45" t="s">
        <v>1699</v>
      </c>
      <c r="D1283" s="45" t="s">
        <v>3621</v>
      </c>
      <c r="E1283" s="45"/>
      <c r="F1283" s="45"/>
      <c r="G1283" s="45" t="s">
        <v>589</v>
      </c>
      <c r="H1283" s="45" t="s">
        <v>590</v>
      </c>
      <c r="I1283" s="45"/>
      <c r="M1283" s="19" t="str">
        <f t="shared" si="19"/>
        <v xml:space="preserve">  &lt;concept code='1709033' codeSystem='1.2.40.0.34.5.156' displayName='PREGABALIN' level='1' type='L' concept_beschreibung='Medikation_AGES_Wirkstoffe _20170725' deutsch='' hinweise='' relationships=''/&gt;</v>
      </c>
    </row>
    <row r="1284" spans="1:13" ht="12.75" customHeight="1" x14ac:dyDescent="0.2">
      <c r="A1284" s="45" t="s">
        <v>18</v>
      </c>
      <c r="B1284" s="45">
        <v>1709035</v>
      </c>
      <c r="C1284" s="45" t="s">
        <v>1700</v>
      </c>
      <c r="D1284" s="45" t="s">
        <v>3622</v>
      </c>
      <c r="E1284" s="45"/>
      <c r="F1284" s="45"/>
      <c r="G1284" s="45" t="s">
        <v>589</v>
      </c>
      <c r="H1284" s="45" t="s">
        <v>590</v>
      </c>
      <c r="I1284" s="45"/>
      <c r="M1284" s="19" t="str">
        <f t="shared" si="19"/>
        <v xml:space="preserve">  &lt;concept code='1709035' codeSystem='1.2.40.0.34.5.156' displayName='ASPARTINSÄURE' level='1' type='L' concept_beschreibung='Medikation_AGES_Wirkstoffe _20170725' deutsch='' hinweise='' relationships=''/&gt;</v>
      </c>
    </row>
    <row r="1285" spans="1:13" ht="12.75" customHeight="1" x14ac:dyDescent="0.2">
      <c r="A1285" s="45" t="s">
        <v>18</v>
      </c>
      <c r="B1285" s="45">
        <v>1709036</v>
      </c>
      <c r="C1285" s="45" t="s">
        <v>1701</v>
      </c>
      <c r="D1285" s="45" t="s">
        <v>3623</v>
      </c>
      <c r="E1285" s="45"/>
      <c r="F1285" s="45"/>
      <c r="G1285" s="45" t="s">
        <v>589</v>
      </c>
      <c r="H1285" s="45" t="s">
        <v>590</v>
      </c>
      <c r="I1285" s="45"/>
      <c r="M1285" s="19" t="str">
        <f t="shared" si="19"/>
        <v xml:space="preserve">  &lt;concept code='1709036' codeSystem='1.2.40.0.34.5.156' displayName='RACEMISCHER CAMPHER' level='1' type='L' concept_beschreibung='Medikation_AGES_Wirkstoffe _20170725' deutsch='' hinweise='' relationships=''/&gt;</v>
      </c>
    </row>
    <row r="1286" spans="1:13" ht="12.75" customHeight="1" x14ac:dyDescent="0.2">
      <c r="A1286" s="45" t="s">
        <v>18</v>
      </c>
      <c r="B1286" s="45">
        <v>1709038</v>
      </c>
      <c r="C1286" s="45" t="s">
        <v>1702</v>
      </c>
      <c r="D1286" s="45" t="s">
        <v>3624</v>
      </c>
      <c r="E1286" s="45"/>
      <c r="F1286" s="45"/>
      <c r="G1286" s="45" t="s">
        <v>589</v>
      </c>
      <c r="H1286" s="45" t="s">
        <v>590</v>
      </c>
      <c r="I1286" s="45"/>
      <c r="M1286" s="19" t="str">
        <f t="shared" si="19"/>
        <v xml:space="preserve">  &lt;concept code='1709038' codeSystem='1.2.40.0.34.5.156' displayName='DARUNAVIR ETHANOLAT' level='1' type='L' concept_beschreibung='Medikation_AGES_Wirkstoffe _20170725' deutsch='' hinweise='' relationships=''/&gt;</v>
      </c>
    </row>
    <row r="1287" spans="1:13" ht="12.75" customHeight="1" x14ac:dyDescent="0.2">
      <c r="A1287" s="45" t="s">
        <v>18</v>
      </c>
      <c r="B1287" s="45">
        <v>1709039</v>
      </c>
      <c r="C1287" s="45" t="s">
        <v>1703</v>
      </c>
      <c r="D1287" s="45" t="s">
        <v>3625</v>
      </c>
      <c r="E1287" s="45"/>
      <c r="F1287" s="45"/>
      <c r="G1287" s="45" t="s">
        <v>589</v>
      </c>
      <c r="H1287" s="45" t="s">
        <v>590</v>
      </c>
      <c r="I1287" s="45"/>
      <c r="M1287" s="19" t="str">
        <f t="shared" si="19"/>
        <v xml:space="preserve">  &lt;concept code='1709039' codeSystem='1.2.40.0.34.5.156' displayName='PYRIDOSTIGMIN BROMID' level='1' type='L' concept_beschreibung='Medikation_AGES_Wirkstoffe _20170725' deutsch='' hinweise='' relationships=''/&gt;</v>
      </c>
    </row>
    <row r="1288" spans="1:13" ht="12.75" customHeight="1" x14ac:dyDescent="0.2">
      <c r="A1288" s="45" t="s">
        <v>18</v>
      </c>
      <c r="B1288" s="45">
        <v>1709041</v>
      </c>
      <c r="C1288" s="45" t="s">
        <v>1704</v>
      </c>
      <c r="D1288" s="45" t="s">
        <v>3626</v>
      </c>
      <c r="E1288" s="45"/>
      <c r="F1288" s="45"/>
      <c r="G1288" s="45" t="s">
        <v>589</v>
      </c>
      <c r="H1288" s="45" t="s">
        <v>590</v>
      </c>
      <c r="I1288" s="45"/>
      <c r="M1288" s="19" t="str">
        <f t="shared" si="19"/>
        <v xml:space="preserve">  &lt;concept code='1709041' codeSystem='1.2.40.0.34.5.156' displayName='MICONAZOL NITRAT' level='1' type='L' concept_beschreibung='Medikation_AGES_Wirkstoffe _20170725' deutsch='' hinweise='' relationships=''/&gt;</v>
      </c>
    </row>
    <row r="1289" spans="1:13" ht="12.75" customHeight="1" x14ac:dyDescent="0.2">
      <c r="A1289" s="45" t="s">
        <v>18</v>
      </c>
      <c r="B1289" s="45">
        <v>1709042</v>
      </c>
      <c r="C1289" s="45" t="s">
        <v>1705</v>
      </c>
      <c r="D1289" s="45" t="s">
        <v>3627</v>
      </c>
      <c r="E1289" s="45"/>
      <c r="F1289" s="45"/>
      <c r="G1289" s="45" t="s">
        <v>589</v>
      </c>
      <c r="H1289" s="45" t="s">
        <v>590</v>
      </c>
      <c r="I1289" s="45"/>
      <c r="M1289" s="19" t="str">
        <f t="shared" si="19"/>
        <v xml:space="preserve">  &lt;concept code='1709042' codeSystem='1.2.40.0.34.5.156' displayName='MOMETASON FUROAT' level='1' type='L' concept_beschreibung='Medikation_AGES_Wirkstoffe _20170725' deutsch='' hinweise='' relationships=''/&gt;</v>
      </c>
    </row>
    <row r="1290" spans="1:13" ht="12.75" customHeight="1" x14ac:dyDescent="0.2">
      <c r="A1290" s="45" t="s">
        <v>18</v>
      </c>
      <c r="B1290" s="45">
        <v>1709045</v>
      </c>
      <c r="C1290" s="45" t="s">
        <v>1706</v>
      </c>
      <c r="D1290" s="45" t="s">
        <v>3628</v>
      </c>
      <c r="E1290" s="45"/>
      <c r="F1290" s="45"/>
      <c r="G1290" s="45" t="s">
        <v>589</v>
      </c>
      <c r="H1290" s="45" t="s">
        <v>590</v>
      </c>
      <c r="I1290" s="45"/>
      <c r="M1290" s="19" t="str">
        <f t="shared" si="19"/>
        <v xml:space="preserve">  &lt;concept code='1709045' codeSystem='1.2.40.0.34.5.156' displayName='MIFAMURTID' level='1' type='L' concept_beschreibung='Medikation_AGES_Wirkstoffe _20170725' deutsch='' hinweise='' relationships=''/&gt;</v>
      </c>
    </row>
    <row r="1291" spans="1:13" ht="12.75" customHeight="1" x14ac:dyDescent="0.2">
      <c r="A1291" s="45" t="s">
        <v>18</v>
      </c>
      <c r="B1291" s="45">
        <v>1709046</v>
      </c>
      <c r="C1291" s="45" t="s">
        <v>1707</v>
      </c>
      <c r="D1291" s="45" t="s">
        <v>3629</v>
      </c>
      <c r="E1291" s="45"/>
      <c r="F1291" s="45"/>
      <c r="G1291" s="45" t="s">
        <v>589</v>
      </c>
      <c r="H1291" s="45" t="s">
        <v>590</v>
      </c>
      <c r="I1291" s="45"/>
      <c r="M1291" s="19" t="str">
        <f t="shared" si="19"/>
        <v xml:space="preserve">  &lt;concept code='1709046' codeSystem='1.2.40.0.34.5.156' displayName='SITAGLIPTIN' level='1' type='L' concept_beschreibung='Medikation_AGES_Wirkstoffe _20170725' deutsch='' hinweise='' relationships=''/&gt;</v>
      </c>
    </row>
    <row r="1292" spans="1:13" ht="12.75" customHeight="1" x14ac:dyDescent="0.2">
      <c r="A1292" s="45" t="s">
        <v>18</v>
      </c>
      <c r="B1292" s="45">
        <v>1709047</v>
      </c>
      <c r="C1292" s="45" t="s">
        <v>1708</v>
      </c>
      <c r="D1292" s="45" t="s">
        <v>3630</v>
      </c>
      <c r="E1292" s="45"/>
      <c r="F1292" s="45"/>
      <c r="G1292" s="45" t="s">
        <v>589</v>
      </c>
      <c r="H1292" s="45" t="s">
        <v>590</v>
      </c>
      <c r="I1292" s="45"/>
      <c r="M1292" s="19" t="str">
        <f t="shared" si="19"/>
        <v xml:space="preserve">  &lt;concept code='1709047' codeSystem='1.2.40.0.34.5.156' displayName='RÖTELNVIRUS' level='1' type='L' concept_beschreibung='Medikation_AGES_Wirkstoffe _20170725' deutsch='' hinweise='' relationships=''/&gt;</v>
      </c>
    </row>
    <row r="1293" spans="1:13" ht="12.75" customHeight="1" x14ac:dyDescent="0.2">
      <c r="A1293" s="45" t="s">
        <v>18</v>
      </c>
      <c r="B1293" s="45">
        <v>1709050</v>
      </c>
      <c r="C1293" s="45" t="s">
        <v>1709</v>
      </c>
      <c r="D1293" s="45" t="s">
        <v>3631</v>
      </c>
      <c r="E1293" s="45"/>
      <c r="F1293" s="45"/>
      <c r="G1293" s="45" t="s">
        <v>589</v>
      </c>
      <c r="H1293" s="45" t="s">
        <v>590</v>
      </c>
      <c r="I1293" s="45"/>
      <c r="M1293" s="19" t="str">
        <f t="shared" si="19"/>
        <v xml:space="preserve">  &lt;concept code='1709050' codeSystem='1.2.40.0.34.5.156' displayName='FLUOCORTOLON PIVALAT' level='1' type='L' concept_beschreibung='Medikation_AGES_Wirkstoffe _20170725' deutsch='' hinweise='' relationships=''/&gt;</v>
      </c>
    </row>
    <row r="1294" spans="1:13" ht="12.75" customHeight="1" x14ac:dyDescent="0.2">
      <c r="A1294" s="45" t="s">
        <v>18</v>
      </c>
      <c r="B1294" s="45">
        <v>1709051</v>
      </c>
      <c r="C1294" s="45" t="s">
        <v>1710</v>
      </c>
      <c r="D1294" s="45" t="s">
        <v>3632</v>
      </c>
      <c r="E1294" s="45"/>
      <c r="F1294" s="45"/>
      <c r="G1294" s="45" t="s">
        <v>589</v>
      </c>
      <c r="H1294" s="45" t="s">
        <v>590</v>
      </c>
      <c r="I1294" s="45"/>
      <c r="M1294" s="19" t="str">
        <f t="shared" si="19"/>
        <v xml:space="preserve">  &lt;concept code='1709051' codeSystem='1.2.40.0.34.5.156' displayName='FLUPREDNIDEN ACETAT' level='1' type='L' concept_beschreibung='Medikation_AGES_Wirkstoffe _20170725' deutsch='' hinweise='' relationships=''/&gt;</v>
      </c>
    </row>
    <row r="1295" spans="1:13" ht="12.75" customHeight="1" x14ac:dyDescent="0.2">
      <c r="A1295" s="45" t="s">
        <v>18</v>
      </c>
      <c r="B1295" s="45">
        <v>1709054</v>
      </c>
      <c r="C1295" s="45" t="s">
        <v>1711</v>
      </c>
      <c r="D1295" s="45" t="s">
        <v>3633</v>
      </c>
      <c r="E1295" s="45"/>
      <c r="F1295" s="45"/>
      <c r="G1295" s="45" t="s">
        <v>589</v>
      </c>
      <c r="H1295" s="45" t="s">
        <v>590</v>
      </c>
      <c r="I1295" s="45"/>
      <c r="M1295" s="19" t="str">
        <f t="shared" si="19"/>
        <v xml:space="preserve">  &lt;concept code='1709054' codeSystem='1.2.40.0.34.5.156' displayName='INFLUENZAVIRUS' level='1' type='L' concept_beschreibung='Medikation_AGES_Wirkstoffe _20170725' deutsch='' hinweise='' relationships=''/&gt;</v>
      </c>
    </row>
    <row r="1296" spans="1:13" ht="12.75" customHeight="1" x14ac:dyDescent="0.2">
      <c r="A1296" s="45" t="s">
        <v>18</v>
      </c>
      <c r="B1296" s="45">
        <v>1709057</v>
      </c>
      <c r="C1296" s="45" t="s">
        <v>1712</v>
      </c>
      <c r="D1296" s="45" t="s">
        <v>3634</v>
      </c>
      <c r="E1296" s="45"/>
      <c r="F1296" s="45"/>
      <c r="G1296" s="45" t="s">
        <v>589</v>
      </c>
      <c r="H1296" s="45" t="s">
        <v>590</v>
      </c>
      <c r="I1296" s="45"/>
      <c r="M1296" s="19" t="str">
        <f t="shared" ref="M1296:M1359" si="20">CONCATENATE("  &lt;concept code='",B1296,"' codeSystem='",$H1296,"' displayName='",C1296,"' level='",LEFT(A1296,SEARCH("-",A1296)-1),"' type='",TRIM(RIGHT(A1296,LEN(A1296)-SEARCH("-",A1296))),"' concept_beschreibung='",G1296,"' deutsch='",E1296,"' hinweise='",F1296,"' relationships='",I1296,"'/&gt;")</f>
        <v xml:space="preserve">  &lt;concept code='1709057' codeSystem='1.2.40.0.34.5.156' displayName='ALLOPURINOL' level='1' type='L' concept_beschreibung='Medikation_AGES_Wirkstoffe _20170725' deutsch='' hinweise='' relationships=''/&gt;</v>
      </c>
    </row>
    <row r="1297" spans="1:13" ht="12.75" customHeight="1" x14ac:dyDescent="0.2">
      <c r="A1297" s="45" t="s">
        <v>18</v>
      </c>
      <c r="B1297" s="45">
        <v>1709058</v>
      </c>
      <c r="C1297" s="45" t="s">
        <v>1713</v>
      </c>
      <c r="D1297" s="45" t="s">
        <v>3635</v>
      </c>
      <c r="E1297" s="45"/>
      <c r="F1297" s="45"/>
      <c r="G1297" s="45" t="s">
        <v>589</v>
      </c>
      <c r="H1297" s="45" t="s">
        <v>590</v>
      </c>
      <c r="I1297" s="45"/>
      <c r="M1297" s="19" t="str">
        <f t="shared" si="20"/>
        <v xml:space="preserve">  &lt;concept code='1709058' codeSystem='1.2.40.0.34.5.156' displayName='ALPRAZOLAM' level='1' type='L' concept_beschreibung='Medikation_AGES_Wirkstoffe _20170725' deutsch='' hinweise='' relationships=''/&gt;</v>
      </c>
    </row>
    <row r="1298" spans="1:13" ht="12.75" customHeight="1" x14ac:dyDescent="0.2">
      <c r="A1298" s="45" t="s">
        <v>18</v>
      </c>
      <c r="B1298" s="45">
        <v>1709059</v>
      </c>
      <c r="C1298" s="45" t="s">
        <v>1714</v>
      </c>
      <c r="D1298" s="45" t="s">
        <v>3636</v>
      </c>
      <c r="E1298" s="45"/>
      <c r="F1298" s="45"/>
      <c r="G1298" s="45" t="s">
        <v>589</v>
      </c>
      <c r="H1298" s="45" t="s">
        <v>590</v>
      </c>
      <c r="I1298" s="45"/>
      <c r="M1298" s="19" t="str">
        <f t="shared" si="20"/>
        <v xml:space="preserve">  &lt;concept code='1709059' codeSystem='1.2.40.0.34.5.156' displayName='NATRIUM PREDNISOLON SUCCINAT' level='1' type='L' concept_beschreibung='Medikation_AGES_Wirkstoffe _20170725' deutsch='' hinweise='' relationships=''/&gt;</v>
      </c>
    </row>
    <row r="1299" spans="1:13" ht="12.75" customHeight="1" x14ac:dyDescent="0.2">
      <c r="A1299" s="45" t="s">
        <v>18</v>
      </c>
      <c r="B1299" s="45">
        <v>1709061</v>
      </c>
      <c r="C1299" s="45" t="s">
        <v>1715</v>
      </c>
      <c r="D1299" s="45" t="s">
        <v>3637</v>
      </c>
      <c r="E1299" s="45"/>
      <c r="F1299" s="45"/>
      <c r="G1299" s="45" t="s">
        <v>589</v>
      </c>
      <c r="H1299" s="45" t="s">
        <v>590</v>
      </c>
      <c r="I1299" s="45"/>
      <c r="M1299" s="19" t="str">
        <f t="shared" si="20"/>
        <v xml:space="preserve">  &lt;concept code='1709061' codeSystem='1.2.40.0.34.5.156' displayName='BORNAPRIN HYDROCHLORID' level='1' type='L' concept_beschreibung='Medikation_AGES_Wirkstoffe _20170725' deutsch='' hinweise='' relationships=''/&gt;</v>
      </c>
    </row>
    <row r="1300" spans="1:13" ht="12.75" customHeight="1" x14ac:dyDescent="0.2">
      <c r="A1300" s="45" t="s">
        <v>18</v>
      </c>
      <c r="B1300" s="45">
        <v>1709062</v>
      </c>
      <c r="C1300" s="45" t="s">
        <v>1716</v>
      </c>
      <c r="D1300" s="45" t="s">
        <v>3638</v>
      </c>
      <c r="E1300" s="45"/>
      <c r="F1300" s="45"/>
      <c r="G1300" s="45" t="s">
        <v>589</v>
      </c>
      <c r="H1300" s="45" t="s">
        <v>590</v>
      </c>
      <c r="I1300" s="45"/>
      <c r="M1300" s="19" t="str">
        <f t="shared" si="20"/>
        <v xml:space="preserve">  &lt;concept code='1709062' codeSystem='1.2.40.0.34.5.156' displayName='LISINOPRIL' level='1' type='L' concept_beschreibung='Medikation_AGES_Wirkstoffe _20170725' deutsch='' hinweise='' relationships=''/&gt;</v>
      </c>
    </row>
    <row r="1301" spans="1:13" ht="12.75" customHeight="1" x14ac:dyDescent="0.2">
      <c r="A1301" s="45" t="s">
        <v>18</v>
      </c>
      <c r="B1301" s="45">
        <v>1709064</v>
      </c>
      <c r="C1301" s="45" t="s">
        <v>1717</v>
      </c>
      <c r="D1301" s="45" t="s">
        <v>3639</v>
      </c>
      <c r="E1301" s="45"/>
      <c r="F1301" s="45"/>
      <c r="G1301" s="45" t="s">
        <v>589</v>
      </c>
      <c r="H1301" s="45" t="s">
        <v>590</v>
      </c>
      <c r="I1301" s="45"/>
      <c r="M1301" s="19" t="str">
        <f t="shared" si="20"/>
        <v xml:space="preserve">  &lt;concept code='1709064' codeSystem='1.2.40.0.34.5.156' displayName='BROMHEXIN HYDROCHLORID' level='1' type='L' concept_beschreibung='Medikation_AGES_Wirkstoffe _20170725' deutsch='' hinweise='' relationships=''/&gt;</v>
      </c>
    </row>
    <row r="1302" spans="1:13" ht="12.75" customHeight="1" x14ac:dyDescent="0.2">
      <c r="A1302" s="45" t="s">
        <v>18</v>
      </c>
      <c r="B1302" s="45">
        <v>1709065</v>
      </c>
      <c r="C1302" s="45" t="s">
        <v>1718</v>
      </c>
      <c r="D1302" s="45" t="s">
        <v>3640</v>
      </c>
      <c r="E1302" s="45"/>
      <c r="F1302" s="45"/>
      <c r="G1302" s="45" t="s">
        <v>589</v>
      </c>
      <c r="H1302" s="45" t="s">
        <v>590</v>
      </c>
      <c r="I1302" s="45"/>
      <c r="M1302" s="19" t="str">
        <f t="shared" si="20"/>
        <v xml:space="preserve">  &lt;concept code='1709065' codeSystem='1.2.40.0.34.5.156' displayName='DIMENHYDRINAT' level='1' type='L' concept_beschreibung='Medikation_AGES_Wirkstoffe _20170725' deutsch='' hinweise='' relationships=''/&gt;</v>
      </c>
    </row>
    <row r="1303" spans="1:13" ht="12.75" customHeight="1" x14ac:dyDescent="0.2">
      <c r="A1303" s="45" t="s">
        <v>18</v>
      </c>
      <c r="B1303" s="45">
        <v>1709067</v>
      </c>
      <c r="C1303" s="45" t="s">
        <v>1719</v>
      </c>
      <c r="D1303" s="45" t="s">
        <v>3641</v>
      </c>
      <c r="E1303" s="45"/>
      <c r="F1303" s="45"/>
      <c r="G1303" s="45" t="s">
        <v>589</v>
      </c>
      <c r="H1303" s="45" t="s">
        <v>590</v>
      </c>
      <c r="I1303" s="45"/>
      <c r="M1303" s="19" t="str">
        <f t="shared" si="20"/>
        <v xml:space="preserve">  &lt;concept code='1709067' codeSystem='1.2.40.0.34.5.156' displayName='OXAZEPAM' level='1' type='L' concept_beschreibung='Medikation_AGES_Wirkstoffe _20170725' deutsch='' hinweise='' relationships=''/&gt;</v>
      </c>
    </row>
    <row r="1304" spans="1:13" ht="12.75" customHeight="1" x14ac:dyDescent="0.2">
      <c r="A1304" s="45" t="s">
        <v>18</v>
      </c>
      <c r="B1304" s="45">
        <v>1709068</v>
      </c>
      <c r="C1304" s="45" t="s">
        <v>1720</v>
      </c>
      <c r="D1304" s="45" t="s">
        <v>3642</v>
      </c>
      <c r="E1304" s="45"/>
      <c r="F1304" s="45"/>
      <c r="G1304" s="45" t="s">
        <v>589</v>
      </c>
      <c r="H1304" s="45" t="s">
        <v>590</v>
      </c>
      <c r="I1304" s="45"/>
      <c r="M1304" s="19" t="str">
        <f t="shared" si="20"/>
        <v xml:space="preserve">  &lt;concept code='1709068' codeSystem='1.2.40.0.34.5.156' displayName='PHYTOMENADION' level='1' type='L' concept_beschreibung='Medikation_AGES_Wirkstoffe _20170725' deutsch='' hinweise='' relationships=''/&gt;</v>
      </c>
    </row>
    <row r="1305" spans="1:13" ht="12.75" customHeight="1" x14ac:dyDescent="0.2">
      <c r="A1305" s="45" t="s">
        <v>18</v>
      </c>
      <c r="B1305" s="45">
        <v>1709069</v>
      </c>
      <c r="C1305" s="45" t="s">
        <v>1721</v>
      </c>
      <c r="D1305" s="45" t="s">
        <v>3643</v>
      </c>
      <c r="E1305" s="45"/>
      <c r="F1305" s="45"/>
      <c r="G1305" s="45" t="s">
        <v>589</v>
      </c>
      <c r="H1305" s="45" t="s">
        <v>590</v>
      </c>
      <c r="I1305" s="45"/>
      <c r="M1305" s="19" t="str">
        <f t="shared" si="20"/>
        <v xml:space="preserve">  &lt;concept code='1709069' codeSystem='1.2.40.0.34.5.156' displayName='MOLSIDOMIN' level='1' type='L' concept_beschreibung='Medikation_AGES_Wirkstoffe _20170725' deutsch='' hinweise='' relationships=''/&gt;</v>
      </c>
    </row>
    <row r="1306" spans="1:13" ht="12.75" customHeight="1" x14ac:dyDescent="0.2">
      <c r="A1306" s="45" t="s">
        <v>18</v>
      </c>
      <c r="B1306" s="45">
        <v>1709070</v>
      </c>
      <c r="C1306" s="45" t="s">
        <v>1722</v>
      </c>
      <c r="D1306" s="45" t="s">
        <v>3644</v>
      </c>
      <c r="E1306" s="45"/>
      <c r="F1306" s="45"/>
      <c r="G1306" s="45" t="s">
        <v>589</v>
      </c>
      <c r="H1306" s="45" t="s">
        <v>590</v>
      </c>
      <c r="I1306" s="45"/>
      <c r="M1306" s="19" t="str">
        <f t="shared" si="20"/>
        <v xml:space="preserve">  &lt;concept code='1709070' codeSystem='1.2.40.0.34.5.156' displayName='TRYPTOPHAN' level='1' type='L' concept_beschreibung='Medikation_AGES_Wirkstoffe _20170725' deutsch='' hinweise='' relationships=''/&gt;</v>
      </c>
    </row>
    <row r="1307" spans="1:13" ht="12.75" customHeight="1" x14ac:dyDescent="0.2">
      <c r="A1307" s="45" t="s">
        <v>18</v>
      </c>
      <c r="B1307" s="45">
        <v>1709075</v>
      </c>
      <c r="C1307" s="45" t="s">
        <v>1723</v>
      </c>
      <c r="D1307" s="45" t="s">
        <v>3645</v>
      </c>
      <c r="E1307" s="45"/>
      <c r="F1307" s="45"/>
      <c r="G1307" s="45" t="s">
        <v>589</v>
      </c>
      <c r="H1307" s="45" t="s">
        <v>590</v>
      </c>
      <c r="I1307" s="45"/>
      <c r="M1307" s="19" t="str">
        <f t="shared" si="20"/>
        <v xml:space="preserve">  &lt;concept code='1709075' codeSystem='1.2.40.0.34.5.156' displayName='APROTININ' level='1' type='L' concept_beschreibung='Medikation_AGES_Wirkstoffe _20170725' deutsch='' hinweise='' relationships=''/&gt;</v>
      </c>
    </row>
    <row r="1308" spans="1:13" ht="12.75" customHeight="1" x14ac:dyDescent="0.2">
      <c r="A1308" s="45" t="s">
        <v>18</v>
      </c>
      <c r="B1308" s="45">
        <v>1709076</v>
      </c>
      <c r="C1308" s="45" t="s">
        <v>1724</v>
      </c>
      <c r="D1308" s="45" t="s">
        <v>3646</v>
      </c>
      <c r="E1308" s="45"/>
      <c r="F1308" s="45"/>
      <c r="G1308" s="45" t="s">
        <v>589</v>
      </c>
      <c r="H1308" s="45" t="s">
        <v>590</v>
      </c>
      <c r="I1308" s="45"/>
      <c r="M1308" s="19" t="str">
        <f t="shared" si="20"/>
        <v xml:space="preserve">  &lt;concept code='1709076' codeSystem='1.2.40.0.34.5.156' displayName='DOSULEPIN HYDROCHLORID' level='1' type='L' concept_beschreibung='Medikation_AGES_Wirkstoffe _20170725' deutsch='' hinweise='' relationships=''/&gt;</v>
      </c>
    </row>
    <row r="1309" spans="1:13" ht="12.75" customHeight="1" x14ac:dyDescent="0.2">
      <c r="A1309" s="45" t="s">
        <v>18</v>
      </c>
      <c r="B1309" s="45">
        <v>1709079</v>
      </c>
      <c r="C1309" s="45" t="s">
        <v>1725</v>
      </c>
      <c r="D1309" s="45" t="s">
        <v>80</v>
      </c>
      <c r="E1309" s="45"/>
      <c r="F1309" s="45"/>
      <c r="G1309" s="45" t="s">
        <v>589</v>
      </c>
      <c r="H1309" s="45" t="s">
        <v>590</v>
      </c>
      <c r="I1309" s="45"/>
      <c r="M1309" s="19" t="str">
        <f t="shared" si="20"/>
        <v xml:space="preserve">  &lt;concept code='1709079' codeSystem='1.2.40.0.34.5.156' displayName='AZELAINSÄURE' level='1' type='L' concept_beschreibung='Medikation_AGES_Wirkstoffe _20170725' deutsch='' hinweise='' relationships=''/&gt;</v>
      </c>
    </row>
    <row r="1310" spans="1:13" ht="12.75" customHeight="1" x14ac:dyDescent="0.2">
      <c r="A1310" s="45" t="s">
        <v>18</v>
      </c>
      <c r="B1310" s="45">
        <v>1709083</v>
      </c>
      <c r="C1310" s="45" t="s">
        <v>1726</v>
      </c>
      <c r="D1310" s="45" t="s">
        <v>3647</v>
      </c>
      <c r="E1310" s="45"/>
      <c r="F1310" s="45"/>
      <c r="G1310" s="45" t="s">
        <v>589</v>
      </c>
      <c r="H1310" s="45" t="s">
        <v>590</v>
      </c>
      <c r="I1310" s="45"/>
      <c r="M1310" s="19" t="str">
        <f t="shared" si="20"/>
        <v xml:space="preserve">  &lt;concept code='1709083' codeSystem='1.2.40.0.34.5.156' displayName='PREDNISON' level='1' type='L' concept_beschreibung='Medikation_AGES_Wirkstoffe _20170725' deutsch='' hinweise='' relationships=''/&gt;</v>
      </c>
    </row>
    <row r="1311" spans="1:13" ht="12.75" customHeight="1" x14ac:dyDescent="0.2">
      <c r="A1311" s="45" t="s">
        <v>18</v>
      </c>
      <c r="B1311" s="45">
        <v>1709085</v>
      </c>
      <c r="C1311" s="45" t="s">
        <v>1727</v>
      </c>
      <c r="D1311" s="45" t="s">
        <v>3648</v>
      </c>
      <c r="E1311" s="45"/>
      <c r="F1311" s="45"/>
      <c r="G1311" s="45" t="s">
        <v>589</v>
      </c>
      <c r="H1311" s="45" t="s">
        <v>590</v>
      </c>
      <c r="I1311" s="45"/>
      <c r="M1311" s="19" t="str">
        <f t="shared" si="20"/>
        <v xml:space="preserve">  &lt;concept code='1709085' codeSystem='1.2.40.0.34.5.156' displayName='RIFAXIMIN' level='1' type='L' concept_beschreibung='Medikation_AGES_Wirkstoffe _20170725' deutsch='' hinweise='' relationships=''/&gt;</v>
      </c>
    </row>
    <row r="1312" spans="1:13" ht="12.75" customHeight="1" x14ac:dyDescent="0.2">
      <c r="A1312" s="45" t="s">
        <v>18</v>
      </c>
      <c r="B1312" s="45">
        <v>1709087</v>
      </c>
      <c r="C1312" s="45" t="s">
        <v>1728</v>
      </c>
      <c r="D1312" s="45" t="s">
        <v>3649</v>
      </c>
      <c r="E1312" s="45"/>
      <c r="F1312" s="45"/>
      <c r="G1312" s="45" t="s">
        <v>589</v>
      </c>
      <c r="H1312" s="45" t="s">
        <v>590</v>
      </c>
      <c r="I1312" s="45"/>
      <c r="M1312" s="19" t="str">
        <f t="shared" si="20"/>
        <v xml:space="preserve">  &lt;concept code='1709087' codeSystem='1.2.40.0.34.5.156' displayName='BIFONAZOL' level='1' type='L' concept_beschreibung='Medikation_AGES_Wirkstoffe _20170725' deutsch='' hinweise='' relationships=''/&gt;</v>
      </c>
    </row>
    <row r="1313" spans="1:13" ht="12.75" customHeight="1" x14ac:dyDescent="0.2">
      <c r="A1313" s="45" t="s">
        <v>18</v>
      </c>
      <c r="B1313" s="45">
        <v>1709088</v>
      </c>
      <c r="C1313" s="45" t="s">
        <v>1729</v>
      </c>
      <c r="D1313" s="45" t="s">
        <v>3650</v>
      </c>
      <c r="E1313" s="45"/>
      <c r="F1313" s="45"/>
      <c r="G1313" s="45" t="s">
        <v>589</v>
      </c>
      <c r="H1313" s="45" t="s">
        <v>590</v>
      </c>
      <c r="I1313" s="45"/>
      <c r="M1313" s="19" t="str">
        <f t="shared" si="20"/>
        <v xml:space="preserve">  &lt;concept code='1709088' codeSystem='1.2.40.0.34.5.156' displayName='BISACODYL' level='1' type='L' concept_beschreibung='Medikation_AGES_Wirkstoffe _20170725' deutsch='' hinweise='' relationships=''/&gt;</v>
      </c>
    </row>
    <row r="1314" spans="1:13" ht="12.75" customHeight="1" x14ac:dyDescent="0.2">
      <c r="A1314" s="45" t="s">
        <v>18</v>
      </c>
      <c r="B1314" s="45">
        <v>1709089</v>
      </c>
      <c r="C1314" s="45" t="s">
        <v>1730</v>
      </c>
      <c r="D1314" s="45" t="s">
        <v>3651</v>
      </c>
      <c r="E1314" s="45"/>
      <c r="F1314" s="45"/>
      <c r="G1314" s="45" t="s">
        <v>589</v>
      </c>
      <c r="H1314" s="45" t="s">
        <v>590</v>
      </c>
      <c r="I1314" s="45"/>
      <c r="M1314" s="19" t="str">
        <f t="shared" si="20"/>
        <v xml:space="preserve">  &lt;concept code='1709089' codeSystem='1.2.40.0.34.5.156' displayName='SALICYLAMID' level='1' type='L' concept_beschreibung='Medikation_AGES_Wirkstoffe _20170725' deutsch='' hinweise='' relationships=''/&gt;</v>
      </c>
    </row>
    <row r="1315" spans="1:13" ht="12.75" customHeight="1" x14ac:dyDescent="0.2">
      <c r="A1315" s="45" t="s">
        <v>18</v>
      </c>
      <c r="B1315" s="45">
        <v>1709091</v>
      </c>
      <c r="C1315" s="45" t="s">
        <v>1731</v>
      </c>
      <c r="D1315" s="45" t="s">
        <v>3652</v>
      </c>
      <c r="E1315" s="45"/>
      <c r="F1315" s="45"/>
      <c r="G1315" s="45" t="s">
        <v>589</v>
      </c>
      <c r="H1315" s="45" t="s">
        <v>590</v>
      </c>
      <c r="I1315" s="45"/>
      <c r="M1315" s="19" t="str">
        <f t="shared" si="20"/>
        <v xml:space="preserve">  &lt;concept code='1709091' codeSystem='1.2.40.0.34.5.156' displayName='MESALAZIN' level='1' type='L' concept_beschreibung='Medikation_AGES_Wirkstoffe _20170725' deutsch='' hinweise='' relationships=''/&gt;</v>
      </c>
    </row>
    <row r="1316" spans="1:13" ht="12.75" customHeight="1" x14ac:dyDescent="0.2">
      <c r="A1316" s="45" t="s">
        <v>18</v>
      </c>
      <c r="B1316" s="45">
        <v>1709092</v>
      </c>
      <c r="C1316" s="45" t="s">
        <v>1732</v>
      </c>
      <c r="D1316" s="45" t="s">
        <v>3653</v>
      </c>
      <c r="E1316" s="45"/>
      <c r="F1316" s="45"/>
      <c r="G1316" s="45" t="s">
        <v>589</v>
      </c>
      <c r="H1316" s="45" t="s">
        <v>590</v>
      </c>
      <c r="I1316" s="45"/>
      <c r="M1316" s="19" t="str">
        <f t="shared" si="20"/>
        <v xml:space="preserve">  &lt;concept code='1709092' codeSystem='1.2.40.0.34.5.156' displayName='TROPICAMID' level='1' type='L' concept_beschreibung='Medikation_AGES_Wirkstoffe _20170725' deutsch='' hinweise='' relationships=''/&gt;</v>
      </c>
    </row>
    <row r="1317" spans="1:13" ht="12.75" customHeight="1" x14ac:dyDescent="0.2">
      <c r="A1317" s="45" t="s">
        <v>18</v>
      </c>
      <c r="B1317" s="45">
        <v>1709094</v>
      </c>
      <c r="C1317" s="45" t="s">
        <v>1733</v>
      </c>
      <c r="D1317" s="45" t="s">
        <v>3654</v>
      </c>
      <c r="E1317" s="45"/>
      <c r="F1317" s="45"/>
      <c r="G1317" s="45" t="s">
        <v>589</v>
      </c>
      <c r="H1317" s="45" t="s">
        <v>590</v>
      </c>
      <c r="I1317" s="45"/>
      <c r="M1317" s="19" t="str">
        <f t="shared" si="20"/>
        <v xml:space="preserve">  &lt;concept code='1709094' codeSystem='1.2.40.0.34.5.156' displayName='TEREBINTHINAE AETHEROLEUM E PINO PINASTRO' level='1' type='L' concept_beschreibung='Medikation_AGES_Wirkstoffe _20170725' deutsch='' hinweise='' relationships=''/&gt;</v>
      </c>
    </row>
    <row r="1318" spans="1:13" ht="12.75" customHeight="1" x14ac:dyDescent="0.2">
      <c r="A1318" s="45" t="s">
        <v>18</v>
      </c>
      <c r="B1318" s="45">
        <v>1709096</v>
      </c>
      <c r="C1318" s="45" t="s">
        <v>1734</v>
      </c>
      <c r="D1318" s="45" t="s">
        <v>3655</v>
      </c>
      <c r="E1318" s="45"/>
      <c r="F1318" s="45"/>
      <c r="G1318" s="45" t="s">
        <v>589</v>
      </c>
      <c r="H1318" s="45" t="s">
        <v>590</v>
      </c>
      <c r="I1318" s="45"/>
      <c r="M1318" s="19" t="str">
        <f t="shared" si="20"/>
        <v xml:space="preserve">  &lt;concept code='1709096' codeSystem='1.2.40.0.34.5.156' displayName='LACTULOSE-SIRUP' level='1' type='L' concept_beschreibung='Medikation_AGES_Wirkstoffe _20170725' deutsch='' hinweise='' relationships=''/&gt;</v>
      </c>
    </row>
    <row r="1319" spans="1:13" ht="12.75" customHeight="1" x14ac:dyDescent="0.2">
      <c r="A1319" s="45" t="s">
        <v>18</v>
      </c>
      <c r="B1319" s="45">
        <v>1709098</v>
      </c>
      <c r="C1319" s="45" t="s">
        <v>1735</v>
      </c>
      <c r="D1319" s="45" t="s">
        <v>3656</v>
      </c>
      <c r="E1319" s="45"/>
      <c r="F1319" s="45"/>
      <c r="G1319" s="45" t="s">
        <v>589</v>
      </c>
      <c r="H1319" s="45" t="s">
        <v>590</v>
      </c>
      <c r="I1319" s="45"/>
      <c r="M1319" s="19" t="str">
        <f t="shared" si="20"/>
        <v xml:space="preserve">  &lt;concept code='1709098' codeSystem='1.2.40.0.34.5.156' displayName='GLYCIN' level='1' type='L' concept_beschreibung='Medikation_AGES_Wirkstoffe _20170725' deutsch='' hinweise='' relationships=''/&gt;</v>
      </c>
    </row>
    <row r="1320" spans="1:13" ht="12.75" customHeight="1" x14ac:dyDescent="0.2">
      <c r="A1320" s="45" t="s">
        <v>18</v>
      </c>
      <c r="B1320" s="45">
        <v>1709099</v>
      </c>
      <c r="C1320" s="45" t="s">
        <v>1736</v>
      </c>
      <c r="D1320" s="45" t="s">
        <v>3657</v>
      </c>
      <c r="E1320" s="45"/>
      <c r="F1320" s="45"/>
      <c r="G1320" s="45" t="s">
        <v>589</v>
      </c>
      <c r="H1320" s="45" t="s">
        <v>590</v>
      </c>
      <c r="I1320" s="45"/>
      <c r="M1320" s="19" t="str">
        <f t="shared" si="20"/>
        <v xml:space="preserve">  &lt;concept code='1709099' codeSystem='1.2.40.0.34.5.156' displayName='ISOLEUCIN' level='1' type='L' concept_beschreibung='Medikation_AGES_Wirkstoffe _20170725' deutsch='' hinweise='' relationships=''/&gt;</v>
      </c>
    </row>
    <row r="1321" spans="1:13" ht="12.75" customHeight="1" x14ac:dyDescent="0.2">
      <c r="A1321" s="45" t="s">
        <v>18</v>
      </c>
      <c r="B1321" s="45">
        <v>1709102</v>
      </c>
      <c r="C1321" s="45" t="s">
        <v>1737</v>
      </c>
      <c r="D1321" s="45" t="s">
        <v>3658</v>
      </c>
      <c r="E1321" s="45"/>
      <c r="F1321" s="45"/>
      <c r="G1321" s="45" t="s">
        <v>589</v>
      </c>
      <c r="H1321" s="45" t="s">
        <v>590</v>
      </c>
      <c r="I1321" s="45"/>
      <c r="M1321" s="19" t="str">
        <f t="shared" si="20"/>
        <v xml:space="preserve">  &lt;concept code='1709102' codeSystem='1.2.40.0.34.5.156' displayName='HARNSTOFF' level='1' type='L' concept_beschreibung='Medikation_AGES_Wirkstoffe _20170725' deutsch='' hinweise='' relationships=''/&gt;</v>
      </c>
    </row>
    <row r="1322" spans="1:13" ht="12.75" customHeight="1" x14ac:dyDescent="0.2">
      <c r="A1322" s="45" t="s">
        <v>18</v>
      </c>
      <c r="B1322" s="45">
        <v>1709106</v>
      </c>
      <c r="C1322" s="45" t="s">
        <v>1738</v>
      </c>
      <c r="D1322" s="45" t="s">
        <v>3659</v>
      </c>
      <c r="E1322" s="45"/>
      <c r="F1322" s="45"/>
      <c r="G1322" s="45" t="s">
        <v>589</v>
      </c>
      <c r="H1322" s="45" t="s">
        <v>590</v>
      </c>
      <c r="I1322" s="45"/>
      <c r="M1322" s="19" t="str">
        <f t="shared" si="20"/>
        <v xml:space="preserve">  &lt;concept code='1709106' codeSystem='1.2.40.0.34.5.156' displayName='IOPROMID' level='1' type='L' concept_beschreibung='Medikation_AGES_Wirkstoffe _20170725' deutsch='' hinweise='' relationships=''/&gt;</v>
      </c>
    </row>
    <row r="1323" spans="1:13" ht="12.75" customHeight="1" x14ac:dyDescent="0.2">
      <c r="A1323" s="45" t="s">
        <v>18</v>
      </c>
      <c r="B1323" s="45">
        <v>1709107</v>
      </c>
      <c r="C1323" s="45" t="s">
        <v>1739</v>
      </c>
      <c r="D1323" s="45" t="s">
        <v>3660</v>
      </c>
      <c r="E1323" s="45"/>
      <c r="F1323" s="45"/>
      <c r="G1323" s="45" t="s">
        <v>589</v>
      </c>
      <c r="H1323" s="45" t="s">
        <v>590</v>
      </c>
      <c r="I1323" s="45"/>
      <c r="M1323" s="19" t="str">
        <f t="shared" si="20"/>
        <v xml:space="preserve">  &lt;concept code='1709107' codeSystem='1.2.40.0.34.5.156' displayName='LORMETAZEPAM' level='1' type='L' concept_beschreibung='Medikation_AGES_Wirkstoffe _20170725' deutsch='' hinweise='' relationships=''/&gt;</v>
      </c>
    </row>
    <row r="1324" spans="1:13" ht="12.75" customHeight="1" x14ac:dyDescent="0.2">
      <c r="A1324" s="45" t="s">
        <v>18</v>
      </c>
      <c r="B1324" s="45">
        <v>1709108</v>
      </c>
      <c r="C1324" s="45" t="s">
        <v>1740</v>
      </c>
      <c r="D1324" s="45" t="s">
        <v>3661</v>
      </c>
      <c r="E1324" s="45"/>
      <c r="F1324" s="45"/>
      <c r="G1324" s="45" t="s">
        <v>589</v>
      </c>
      <c r="H1324" s="45" t="s">
        <v>590</v>
      </c>
      <c r="I1324" s="45"/>
      <c r="M1324" s="19" t="str">
        <f t="shared" si="20"/>
        <v xml:space="preserve">  &lt;concept code='1709108' codeSystem='1.2.40.0.34.5.156' displayName='ELETRIPTAN HYDROBROMID' level='1' type='L' concept_beschreibung='Medikation_AGES_Wirkstoffe _20170725' deutsch='' hinweise='' relationships=''/&gt;</v>
      </c>
    </row>
    <row r="1325" spans="1:13" ht="12.75" customHeight="1" x14ac:dyDescent="0.2">
      <c r="A1325" s="45" t="s">
        <v>18</v>
      </c>
      <c r="B1325" s="45">
        <v>1709109</v>
      </c>
      <c r="C1325" s="45" t="s">
        <v>1741</v>
      </c>
      <c r="D1325" s="45" t="s">
        <v>3662</v>
      </c>
      <c r="E1325" s="45"/>
      <c r="F1325" s="45"/>
      <c r="G1325" s="45" t="s">
        <v>589</v>
      </c>
      <c r="H1325" s="45" t="s">
        <v>590</v>
      </c>
      <c r="I1325" s="45"/>
      <c r="M1325" s="19" t="str">
        <f t="shared" si="20"/>
        <v xml:space="preserve">  &lt;concept code='1709109' codeSystem='1.2.40.0.34.5.156' displayName='PIRACETAM' level='1' type='L' concept_beschreibung='Medikation_AGES_Wirkstoffe _20170725' deutsch='' hinweise='' relationships=''/&gt;</v>
      </c>
    </row>
    <row r="1326" spans="1:13" ht="12.75" customHeight="1" x14ac:dyDescent="0.2">
      <c r="A1326" s="45" t="s">
        <v>18</v>
      </c>
      <c r="B1326" s="45">
        <v>1709116</v>
      </c>
      <c r="C1326" s="45" t="s">
        <v>1742</v>
      </c>
      <c r="D1326" s="45" t="s">
        <v>3663</v>
      </c>
      <c r="E1326" s="45"/>
      <c r="F1326" s="45"/>
      <c r="G1326" s="45" t="s">
        <v>589</v>
      </c>
      <c r="H1326" s="45" t="s">
        <v>590</v>
      </c>
      <c r="I1326" s="45"/>
      <c r="M1326" s="19" t="str">
        <f t="shared" si="20"/>
        <v xml:space="preserve">  &lt;concept code='1709116' codeSystem='1.2.40.0.34.5.156' displayName='CINACALCET HYDROCHLORID' level='1' type='L' concept_beschreibung='Medikation_AGES_Wirkstoffe _20170725' deutsch='' hinweise='' relationships=''/&gt;</v>
      </c>
    </row>
    <row r="1327" spans="1:13" ht="12.75" customHeight="1" x14ac:dyDescent="0.2">
      <c r="A1327" s="45" t="s">
        <v>18</v>
      </c>
      <c r="B1327" s="45">
        <v>1709118</v>
      </c>
      <c r="C1327" s="45" t="s">
        <v>1743</v>
      </c>
      <c r="D1327" s="45" t="s">
        <v>3664</v>
      </c>
      <c r="E1327" s="45"/>
      <c r="F1327" s="45"/>
      <c r="G1327" s="45" t="s">
        <v>589</v>
      </c>
      <c r="H1327" s="45" t="s">
        <v>590</v>
      </c>
      <c r="I1327" s="45"/>
      <c r="M1327" s="19" t="str">
        <f t="shared" si="20"/>
        <v xml:space="preserve">  &lt;concept code='1709118' codeSystem='1.2.40.0.34.5.156' displayName='PROTEIN C' level='1' type='L' concept_beschreibung='Medikation_AGES_Wirkstoffe _20170725' deutsch='' hinweise='' relationships=''/&gt;</v>
      </c>
    </row>
    <row r="1328" spans="1:13" ht="12.75" customHeight="1" x14ac:dyDescent="0.2">
      <c r="A1328" s="45" t="s">
        <v>18</v>
      </c>
      <c r="B1328" s="45">
        <v>1709120</v>
      </c>
      <c r="C1328" s="45" t="s">
        <v>1744</v>
      </c>
      <c r="D1328" s="45" t="s">
        <v>3665</v>
      </c>
      <c r="E1328" s="45"/>
      <c r="F1328" s="45"/>
      <c r="G1328" s="45" t="s">
        <v>589</v>
      </c>
      <c r="H1328" s="45" t="s">
        <v>590</v>
      </c>
      <c r="I1328" s="45"/>
      <c r="M1328" s="19" t="str">
        <f t="shared" si="20"/>
        <v xml:space="preserve">  &lt;concept code='1709120' codeSystem='1.2.40.0.34.5.156' displayName='APOMORPHINHYDROCHLORID' level='1' type='L' concept_beschreibung='Medikation_AGES_Wirkstoffe _20170725' deutsch='' hinweise='' relationships=''/&gt;</v>
      </c>
    </row>
    <row r="1329" spans="1:13" ht="12.75" customHeight="1" x14ac:dyDescent="0.2">
      <c r="A1329" s="45" t="s">
        <v>18</v>
      </c>
      <c r="B1329" s="45">
        <v>1709121</v>
      </c>
      <c r="C1329" s="45" t="s">
        <v>1745</v>
      </c>
      <c r="D1329" s="45" t="s">
        <v>3666</v>
      </c>
      <c r="E1329" s="45"/>
      <c r="F1329" s="45"/>
      <c r="G1329" s="45" t="s">
        <v>589</v>
      </c>
      <c r="H1329" s="45" t="s">
        <v>590</v>
      </c>
      <c r="I1329" s="45"/>
      <c r="M1329" s="19" t="str">
        <f t="shared" si="20"/>
        <v xml:space="preserve">  &lt;concept code='1709121' codeSystem='1.2.40.0.34.5.156' displayName='L-ASPARAGIN-AMIDOHYDROLASE' level='1' type='L' concept_beschreibung='Medikation_AGES_Wirkstoffe _20170725' deutsch='' hinweise='' relationships=''/&gt;</v>
      </c>
    </row>
    <row r="1330" spans="1:13" ht="12.75" customHeight="1" x14ac:dyDescent="0.2">
      <c r="A1330" s="45" t="s">
        <v>18</v>
      </c>
      <c r="B1330" s="45">
        <v>1709122</v>
      </c>
      <c r="C1330" s="45" t="s">
        <v>1746</v>
      </c>
      <c r="D1330" s="45" t="s">
        <v>3667</v>
      </c>
      <c r="E1330" s="45"/>
      <c r="F1330" s="45"/>
      <c r="G1330" s="45" t="s">
        <v>589</v>
      </c>
      <c r="H1330" s="45" t="s">
        <v>590</v>
      </c>
      <c r="I1330" s="45"/>
      <c r="M1330" s="19" t="str">
        <f t="shared" si="20"/>
        <v xml:space="preserve">  &lt;concept code='1709122' codeSystem='1.2.40.0.34.5.156' displayName='DOPAMIN HYDROCHLORID' level='1' type='L' concept_beschreibung='Medikation_AGES_Wirkstoffe _20170725' deutsch='' hinweise='' relationships=''/&gt;</v>
      </c>
    </row>
    <row r="1331" spans="1:13" ht="12.75" customHeight="1" x14ac:dyDescent="0.2">
      <c r="A1331" s="45" t="s">
        <v>18</v>
      </c>
      <c r="B1331" s="45">
        <v>1709123</v>
      </c>
      <c r="C1331" s="45" t="s">
        <v>1747</v>
      </c>
      <c r="D1331" s="45" t="s">
        <v>3668</v>
      </c>
      <c r="E1331" s="45"/>
      <c r="F1331" s="45"/>
      <c r="G1331" s="45" t="s">
        <v>589</v>
      </c>
      <c r="H1331" s="45" t="s">
        <v>590</v>
      </c>
      <c r="I1331" s="45"/>
      <c r="M1331" s="19" t="str">
        <f t="shared" si="20"/>
        <v xml:space="preserve">  &lt;concept code='1709123' codeSystem='1.2.40.0.34.5.156' displayName='DOCUSAT NATRIUM' level='1' type='L' concept_beschreibung='Medikation_AGES_Wirkstoffe _20170725' deutsch='' hinweise='' relationships=''/&gt;</v>
      </c>
    </row>
    <row r="1332" spans="1:13" ht="12.75" customHeight="1" x14ac:dyDescent="0.2">
      <c r="A1332" s="45" t="s">
        <v>18</v>
      </c>
      <c r="B1332" s="45">
        <v>1709124</v>
      </c>
      <c r="C1332" s="45" t="s">
        <v>1748</v>
      </c>
      <c r="D1332" s="45" t="s">
        <v>3669</v>
      </c>
      <c r="E1332" s="45"/>
      <c r="F1332" s="45"/>
      <c r="G1332" s="45" t="s">
        <v>589</v>
      </c>
      <c r="H1332" s="45" t="s">
        <v>590</v>
      </c>
      <c r="I1332" s="45"/>
      <c r="M1332" s="19" t="str">
        <f t="shared" si="20"/>
        <v xml:space="preserve">  &lt;concept code='1709124' codeSystem='1.2.40.0.34.5.156' displayName='ALDESLEUKIN' level='1' type='L' concept_beschreibung='Medikation_AGES_Wirkstoffe _20170725' deutsch='' hinweise='' relationships=''/&gt;</v>
      </c>
    </row>
    <row r="1333" spans="1:13" ht="12.75" customHeight="1" x14ac:dyDescent="0.2">
      <c r="A1333" s="45" t="s">
        <v>18</v>
      </c>
      <c r="B1333" s="45">
        <v>1709125</v>
      </c>
      <c r="C1333" s="45" t="s">
        <v>1749</v>
      </c>
      <c r="D1333" s="45" t="s">
        <v>3670</v>
      </c>
      <c r="E1333" s="45"/>
      <c r="F1333" s="45"/>
      <c r="G1333" s="45" t="s">
        <v>589</v>
      </c>
      <c r="H1333" s="45" t="s">
        <v>590</v>
      </c>
      <c r="I1333" s="45"/>
      <c r="M1333" s="19" t="str">
        <f t="shared" si="20"/>
        <v xml:space="preserve">  &lt;concept code='1709125' codeSystem='1.2.40.0.34.5.156' displayName='PRILOCAIN' level='1' type='L' concept_beschreibung='Medikation_AGES_Wirkstoffe _20170725' deutsch='' hinweise='' relationships=''/&gt;</v>
      </c>
    </row>
    <row r="1334" spans="1:13" ht="12.75" customHeight="1" x14ac:dyDescent="0.2">
      <c r="A1334" s="45" t="s">
        <v>18</v>
      </c>
      <c r="B1334" s="45">
        <v>1709127</v>
      </c>
      <c r="C1334" s="45" t="s">
        <v>1750</v>
      </c>
      <c r="D1334" s="45" t="s">
        <v>3671</v>
      </c>
      <c r="E1334" s="45"/>
      <c r="F1334" s="45"/>
      <c r="G1334" s="45" t="s">
        <v>589</v>
      </c>
      <c r="H1334" s="45" t="s">
        <v>590</v>
      </c>
      <c r="I1334" s="45"/>
      <c r="M1334" s="19" t="str">
        <f t="shared" si="20"/>
        <v xml:space="preserve">  &lt;concept code='1709127' codeSystem='1.2.40.0.34.5.156' displayName='NICERGOLIN' level='1' type='L' concept_beschreibung='Medikation_AGES_Wirkstoffe _20170725' deutsch='' hinweise='' relationships=''/&gt;</v>
      </c>
    </row>
    <row r="1335" spans="1:13" ht="12.75" customHeight="1" x14ac:dyDescent="0.2">
      <c r="A1335" s="45" t="s">
        <v>18</v>
      </c>
      <c r="B1335" s="45">
        <v>1709131</v>
      </c>
      <c r="C1335" s="45" t="s">
        <v>1751</v>
      </c>
      <c r="D1335" s="45" t="s">
        <v>3672</v>
      </c>
      <c r="E1335" s="45"/>
      <c r="F1335" s="45"/>
      <c r="G1335" s="45" t="s">
        <v>589</v>
      </c>
      <c r="H1335" s="45" t="s">
        <v>590</v>
      </c>
      <c r="I1335" s="45"/>
      <c r="M1335" s="19" t="str">
        <f t="shared" si="20"/>
        <v xml:space="preserve">  &lt;concept code='1709131' codeSystem='1.2.40.0.34.5.156' displayName='PSEUDOEPHEDRIN HYDROCHLORID' level='1' type='L' concept_beschreibung='Medikation_AGES_Wirkstoffe _20170725' deutsch='' hinweise='' relationships=''/&gt;</v>
      </c>
    </row>
    <row r="1336" spans="1:13" ht="12.75" customHeight="1" x14ac:dyDescent="0.2">
      <c r="A1336" s="45" t="s">
        <v>18</v>
      </c>
      <c r="B1336" s="45">
        <v>1709132</v>
      </c>
      <c r="C1336" s="45" t="s">
        <v>1752</v>
      </c>
      <c r="D1336" s="45" t="s">
        <v>3673</v>
      </c>
      <c r="E1336" s="45"/>
      <c r="F1336" s="45"/>
      <c r="G1336" s="45" t="s">
        <v>589</v>
      </c>
      <c r="H1336" s="45" t="s">
        <v>590</v>
      </c>
      <c r="I1336" s="45"/>
      <c r="M1336" s="19" t="str">
        <f t="shared" si="20"/>
        <v xml:space="preserve">  &lt;concept code='1709132' codeSystem='1.2.40.0.34.5.156' displayName='BUPRENORPHIN HYDROCHLORID' level='1' type='L' concept_beschreibung='Medikation_AGES_Wirkstoffe _20170725' deutsch='' hinweise='' relationships=''/&gt;</v>
      </c>
    </row>
    <row r="1337" spans="1:13" ht="12.75" customHeight="1" x14ac:dyDescent="0.2">
      <c r="A1337" s="45" t="s">
        <v>18</v>
      </c>
      <c r="B1337" s="45">
        <v>1709134</v>
      </c>
      <c r="C1337" s="45" t="s">
        <v>1753</v>
      </c>
      <c r="D1337" s="45" t="s">
        <v>3674</v>
      </c>
      <c r="E1337" s="45"/>
      <c r="F1337" s="45"/>
      <c r="G1337" s="45" t="s">
        <v>589</v>
      </c>
      <c r="H1337" s="45" t="s">
        <v>590</v>
      </c>
      <c r="I1337" s="45"/>
      <c r="M1337" s="19" t="str">
        <f t="shared" si="20"/>
        <v xml:space="preserve">  &lt;concept code='1709134' codeSystem='1.2.40.0.34.5.156' displayName='CALCIUMACETAT' level='1' type='L' concept_beschreibung='Medikation_AGES_Wirkstoffe _20170725' deutsch='' hinweise='' relationships=''/&gt;</v>
      </c>
    </row>
    <row r="1338" spans="1:13" ht="12.75" customHeight="1" x14ac:dyDescent="0.2">
      <c r="A1338" s="45" t="s">
        <v>18</v>
      </c>
      <c r="B1338" s="45">
        <v>1709135</v>
      </c>
      <c r="C1338" s="45" t="s">
        <v>1754</v>
      </c>
      <c r="D1338" s="45" t="s">
        <v>3675</v>
      </c>
      <c r="E1338" s="45"/>
      <c r="F1338" s="45"/>
      <c r="G1338" s="45" t="s">
        <v>589</v>
      </c>
      <c r="H1338" s="45" t="s">
        <v>590</v>
      </c>
      <c r="I1338" s="45"/>
      <c r="M1338" s="19" t="str">
        <f t="shared" si="20"/>
        <v xml:space="preserve">  &lt;concept code='1709135' codeSystem='1.2.40.0.34.5.156' displayName='DEXTROMETHORPHAN HYDROBROMID' level='1' type='L' concept_beschreibung='Medikation_AGES_Wirkstoffe _20170725' deutsch='' hinweise='' relationships=''/&gt;</v>
      </c>
    </row>
    <row r="1339" spans="1:13" ht="12.75" customHeight="1" x14ac:dyDescent="0.2">
      <c r="A1339" s="45" t="s">
        <v>18</v>
      </c>
      <c r="B1339" s="45">
        <v>1709137</v>
      </c>
      <c r="C1339" s="45" t="s">
        <v>1755</v>
      </c>
      <c r="D1339" s="45" t="s">
        <v>3676</v>
      </c>
      <c r="E1339" s="45"/>
      <c r="F1339" s="45"/>
      <c r="G1339" s="45" t="s">
        <v>589</v>
      </c>
      <c r="H1339" s="45" t="s">
        <v>590</v>
      </c>
      <c r="I1339" s="45"/>
      <c r="M1339" s="19" t="str">
        <f t="shared" si="20"/>
        <v xml:space="preserve">  &lt;concept code='1709137' codeSystem='1.2.40.0.34.5.156' displayName='FOLLITROPIN ALFA' level='1' type='L' concept_beschreibung='Medikation_AGES_Wirkstoffe _20170725' deutsch='' hinweise='' relationships=''/&gt;</v>
      </c>
    </row>
    <row r="1340" spans="1:13" ht="12.75" customHeight="1" x14ac:dyDescent="0.2">
      <c r="A1340" s="45" t="s">
        <v>18</v>
      </c>
      <c r="B1340" s="45">
        <v>1709143</v>
      </c>
      <c r="C1340" s="45" t="s">
        <v>1756</v>
      </c>
      <c r="D1340" s="45" t="s">
        <v>3677</v>
      </c>
      <c r="E1340" s="45"/>
      <c r="F1340" s="45"/>
      <c r="G1340" s="45" t="s">
        <v>589</v>
      </c>
      <c r="H1340" s="45" t="s">
        <v>590</v>
      </c>
      <c r="I1340" s="45"/>
      <c r="M1340" s="19" t="str">
        <f t="shared" si="20"/>
        <v xml:space="preserve">  &lt;concept code='1709143' codeSystem='1.2.40.0.34.5.156' displayName='TREPROSTINIL' level='1' type='L' concept_beschreibung='Medikation_AGES_Wirkstoffe _20170725' deutsch='' hinweise='' relationships=''/&gt;</v>
      </c>
    </row>
    <row r="1341" spans="1:13" ht="12.75" customHeight="1" x14ac:dyDescent="0.2">
      <c r="A1341" s="45" t="s">
        <v>18</v>
      </c>
      <c r="B1341" s="45">
        <v>1709144</v>
      </c>
      <c r="C1341" s="45" t="s">
        <v>1757</v>
      </c>
      <c r="D1341" s="45" t="s">
        <v>3678</v>
      </c>
      <c r="E1341" s="45"/>
      <c r="F1341" s="45"/>
      <c r="G1341" s="45" t="s">
        <v>589</v>
      </c>
      <c r="H1341" s="45" t="s">
        <v>590</v>
      </c>
      <c r="I1341" s="45"/>
      <c r="M1341" s="19" t="str">
        <f t="shared" si="20"/>
        <v xml:space="preserve">  &lt;concept code='1709144' codeSystem='1.2.40.0.34.5.156' displayName='OMEPRAZOL' level='1' type='L' concept_beschreibung='Medikation_AGES_Wirkstoffe _20170725' deutsch='' hinweise='' relationships=''/&gt;</v>
      </c>
    </row>
    <row r="1342" spans="1:13" ht="12.75" customHeight="1" x14ac:dyDescent="0.2">
      <c r="A1342" s="45" t="s">
        <v>18</v>
      </c>
      <c r="B1342" s="45">
        <v>1709145</v>
      </c>
      <c r="C1342" s="45" t="s">
        <v>1758</v>
      </c>
      <c r="D1342" s="45" t="s">
        <v>3679</v>
      </c>
      <c r="E1342" s="45"/>
      <c r="F1342" s="45"/>
      <c r="G1342" s="45" t="s">
        <v>589</v>
      </c>
      <c r="H1342" s="45" t="s">
        <v>590</v>
      </c>
      <c r="I1342" s="45"/>
      <c r="M1342" s="19" t="str">
        <f t="shared" si="20"/>
        <v xml:space="preserve">  &lt;concept code='1709145' codeSystem='1.2.40.0.34.5.156' displayName='DIOSMIN' level='1' type='L' concept_beschreibung='Medikation_AGES_Wirkstoffe _20170725' deutsch='' hinweise='' relationships=''/&gt;</v>
      </c>
    </row>
    <row r="1343" spans="1:13" ht="12.75" customHeight="1" x14ac:dyDescent="0.2">
      <c r="A1343" s="45" t="s">
        <v>18</v>
      </c>
      <c r="B1343" s="45">
        <v>1709148</v>
      </c>
      <c r="C1343" s="45" t="s">
        <v>1759</v>
      </c>
      <c r="D1343" s="45" t="s">
        <v>3680</v>
      </c>
      <c r="E1343" s="45"/>
      <c r="F1343" s="45"/>
      <c r="G1343" s="45" t="s">
        <v>589</v>
      </c>
      <c r="H1343" s="45" t="s">
        <v>590</v>
      </c>
      <c r="I1343" s="45"/>
      <c r="M1343" s="19" t="str">
        <f t="shared" si="20"/>
        <v xml:space="preserve">  &lt;concept code='1709148' codeSystem='1.2.40.0.34.5.156' displayName='NATRIUM RISEDRONAT' level='1' type='L' concept_beschreibung='Medikation_AGES_Wirkstoffe _20170725' deutsch='' hinweise='' relationships=''/&gt;</v>
      </c>
    </row>
    <row r="1344" spans="1:13" ht="12.75" customHeight="1" x14ac:dyDescent="0.2">
      <c r="A1344" s="45" t="s">
        <v>18</v>
      </c>
      <c r="B1344" s="45">
        <v>1709152</v>
      </c>
      <c r="C1344" s="45" t="s">
        <v>1760</v>
      </c>
      <c r="D1344" s="45" t="s">
        <v>3681</v>
      </c>
      <c r="E1344" s="45"/>
      <c r="F1344" s="45"/>
      <c r="G1344" s="45" t="s">
        <v>589</v>
      </c>
      <c r="H1344" s="45" t="s">
        <v>590</v>
      </c>
      <c r="I1344" s="45"/>
      <c r="M1344" s="19" t="str">
        <f t="shared" si="20"/>
        <v xml:space="preserve">  &lt;concept code='1709152' codeSystem='1.2.40.0.34.5.156' displayName='AGALSIDASE ALFA' level='1' type='L' concept_beschreibung='Medikation_AGES_Wirkstoffe _20170725' deutsch='' hinweise='' relationships=''/&gt;</v>
      </c>
    </row>
    <row r="1345" spans="1:13" ht="12.75" customHeight="1" x14ac:dyDescent="0.2">
      <c r="A1345" s="45" t="s">
        <v>18</v>
      </c>
      <c r="B1345" s="45">
        <v>1709153</v>
      </c>
      <c r="C1345" s="45" t="s">
        <v>1761</v>
      </c>
      <c r="D1345" s="45" t="s">
        <v>3682</v>
      </c>
      <c r="E1345" s="45"/>
      <c r="F1345" s="45"/>
      <c r="G1345" s="45" t="s">
        <v>589</v>
      </c>
      <c r="H1345" s="45" t="s">
        <v>590</v>
      </c>
      <c r="I1345" s="45"/>
      <c r="M1345" s="19" t="str">
        <f t="shared" si="20"/>
        <v xml:space="preserve">  &lt;concept code='1709153' codeSystem='1.2.40.0.34.5.156' displayName='LUTROPIN ALFA' level='1' type='L' concept_beschreibung='Medikation_AGES_Wirkstoffe _20170725' deutsch='' hinweise='' relationships=''/&gt;</v>
      </c>
    </row>
    <row r="1346" spans="1:13" ht="12.75" customHeight="1" x14ac:dyDescent="0.2">
      <c r="A1346" s="45" t="s">
        <v>18</v>
      </c>
      <c r="B1346" s="45">
        <v>1709154</v>
      </c>
      <c r="C1346" s="45" t="s">
        <v>1762</v>
      </c>
      <c r="D1346" s="45" t="s">
        <v>3683</v>
      </c>
      <c r="E1346" s="45"/>
      <c r="F1346" s="45"/>
      <c r="G1346" s="45" t="s">
        <v>589</v>
      </c>
      <c r="H1346" s="45" t="s">
        <v>590</v>
      </c>
      <c r="I1346" s="45"/>
      <c r="M1346" s="19" t="str">
        <f t="shared" si="20"/>
        <v xml:space="preserve">  &lt;concept code='1709154' codeSystem='1.2.40.0.34.5.156' displayName='CHONDROITINSULFAT-NATRIUM' level='1' type='L' concept_beschreibung='Medikation_AGES_Wirkstoffe _20170725' deutsch='' hinweise='' relationships=''/&gt;</v>
      </c>
    </row>
    <row r="1347" spans="1:13" ht="12.75" customHeight="1" x14ac:dyDescent="0.2">
      <c r="A1347" s="45" t="s">
        <v>18</v>
      </c>
      <c r="B1347" s="45">
        <v>1709155</v>
      </c>
      <c r="C1347" s="45" t="s">
        <v>1763</v>
      </c>
      <c r="D1347" s="45" t="s">
        <v>3684</v>
      </c>
      <c r="E1347" s="45"/>
      <c r="F1347" s="45"/>
      <c r="G1347" s="45" t="s">
        <v>589</v>
      </c>
      <c r="H1347" s="45" t="s">
        <v>590</v>
      </c>
      <c r="I1347" s="45"/>
      <c r="M1347" s="19" t="str">
        <f t="shared" si="20"/>
        <v xml:space="preserve">  &lt;concept code='1709155' codeSystem='1.2.40.0.34.5.156' displayName='DEXMEDETOMIDIN HYDROCHLORID' level='1' type='L' concept_beschreibung='Medikation_AGES_Wirkstoffe _20170725' deutsch='' hinweise='' relationships=''/&gt;</v>
      </c>
    </row>
    <row r="1348" spans="1:13" ht="12.75" customHeight="1" x14ac:dyDescent="0.2">
      <c r="A1348" s="45" t="s">
        <v>18</v>
      </c>
      <c r="B1348" s="45">
        <v>1709157</v>
      </c>
      <c r="C1348" s="45" t="s">
        <v>1764</v>
      </c>
      <c r="D1348" s="45" t="s">
        <v>3685</v>
      </c>
      <c r="E1348" s="45"/>
      <c r="F1348" s="45"/>
      <c r="G1348" s="45" t="s">
        <v>589</v>
      </c>
      <c r="H1348" s="45" t="s">
        <v>590</v>
      </c>
      <c r="I1348" s="45"/>
      <c r="M1348" s="19" t="str">
        <f t="shared" si="20"/>
        <v xml:space="preserve">  &lt;concept code='1709157' codeSystem='1.2.40.0.34.5.156' displayName='MEBENDAZOL' level='1' type='L' concept_beschreibung='Medikation_AGES_Wirkstoffe _20170725' deutsch='' hinweise='' relationships=''/&gt;</v>
      </c>
    </row>
    <row r="1349" spans="1:13" ht="12.75" customHeight="1" x14ac:dyDescent="0.2">
      <c r="A1349" s="45" t="s">
        <v>18</v>
      </c>
      <c r="B1349" s="45">
        <v>1709160</v>
      </c>
      <c r="C1349" s="45" t="s">
        <v>1765</v>
      </c>
      <c r="D1349" s="45" t="s">
        <v>3686</v>
      </c>
      <c r="E1349" s="45"/>
      <c r="F1349" s="45"/>
      <c r="G1349" s="45" t="s">
        <v>589</v>
      </c>
      <c r="H1349" s="45" t="s">
        <v>590</v>
      </c>
      <c r="I1349" s="45"/>
      <c r="M1349" s="19" t="str">
        <f t="shared" si="20"/>
        <v xml:space="preserve">  &lt;concept code='1709160' codeSystem='1.2.40.0.34.5.156' displayName='MELPERON HYDROCHLORID' level='1' type='L' concept_beschreibung='Medikation_AGES_Wirkstoffe _20170725' deutsch='' hinweise='' relationships=''/&gt;</v>
      </c>
    </row>
    <row r="1350" spans="1:13" ht="12.75" customHeight="1" x14ac:dyDescent="0.2">
      <c r="A1350" s="45" t="s">
        <v>18</v>
      </c>
      <c r="B1350" s="45">
        <v>1709161</v>
      </c>
      <c r="C1350" s="45" t="s">
        <v>1766</v>
      </c>
      <c r="D1350" s="45" t="s">
        <v>3687</v>
      </c>
      <c r="E1350" s="45"/>
      <c r="F1350" s="45"/>
      <c r="G1350" s="45" t="s">
        <v>589</v>
      </c>
      <c r="H1350" s="45" t="s">
        <v>590</v>
      </c>
      <c r="I1350" s="45"/>
      <c r="M1350" s="19" t="str">
        <f t="shared" si="20"/>
        <v xml:space="preserve">  &lt;concept code='1709161' codeSystem='1.2.40.0.34.5.156' displayName='GLUTAMINSÄURE' level='1' type='L' concept_beschreibung='Medikation_AGES_Wirkstoffe _20170725' deutsch='' hinweise='' relationships=''/&gt;</v>
      </c>
    </row>
    <row r="1351" spans="1:13" ht="12.75" customHeight="1" x14ac:dyDescent="0.2">
      <c r="A1351" s="45" t="s">
        <v>18</v>
      </c>
      <c r="B1351" s="45">
        <v>1709164</v>
      </c>
      <c r="C1351" s="45" t="s">
        <v>1767</v>
      </c>
      <c r="D1351" s="45" t="s">
        <v>3688</v>
      </c>
      <c r="E1351" s="45"/>
      <c r="F1351" s="45"/>
      <c r="G1351" s="45" t="s">
        <v>589</v>
      </c>
      <c r="H1351" s="45" t="s">
        <v>590</v>
      </c>
      <c r="I1351" s="45"/>
      <c r="M1351" s="19" t="str">
        <f t="shared" si="20"/>
        <v xml:space="preserve">  &lt;concept code='1709164' codeSystem='1.2.40.0.34.5.156' displayName='ORPHENADRIN DIHYDROGENCITRAT' level='1' type='L' concept_beschreibung='Medikation_AGES_Wirkstoffe _20170725' deutsch='' hinweise='' relationships=''/&gt;</v>
      </c>
    </row>
    <row r="1352" spans="1:13" ht="12.75" customHeight="1" x14ac:dyDescent="0.2">
      <c r="A1352" s="45" t="s">
        <v>18</v>
      </c>
      <c r="B1352" s="45">
        <v>1709166</v>
      </c>
      <c r="C1352" s="45" t="s">
        <v>1768</v>
      </c>
      <c r="D1352" s="45" t="s">
        <v>3689</v>
      </c>
      <c r="E1352" s="45"/>
      <c r="F1352" s="45"/>
      <c r="G1352" s="45" t="s">
        <v>589</v>
      </c>
      <c r="H1352" s="45" t="s">
        <v>590</v>
      </c>
      <c r="I1352" s="45"/>
      <c r="M1352" s="19" t="str">
        <f t="shared" si="20"/>
        <v xml:space="preserve">  &lt;concept code='1709166' codeSystem='1.2.40.0.34.5.156' displayName='CLOTRIMAZOL' level='1' type='L' concept_beschreibung='Medikation_AGES_Wirkstoffe _20170725' deutsch='' hinweise='' relationships=''/&gt;</v>
      </c>
    </row>
    <row r="1353" spans="1:13" ht="12.75" customHeight="1" x14ac:dyDescent="0.2">
      <c r="A1353" s="45" t="s">
        <v>18</v>
      </c>
      <c r="B1353" s="45">
        <v>1709167</v>
      </c>
      <c r="C1353" s="45" t="s">
        <v>1769</v>
      </c>
      <c r="D1353" s="45" t="s">
        <v>3690</v>
      </c>
      <c r="E1353" s="45"/>
      <c r="F1353" s="45"/>
      <c r="G1353" s="45" t="s">
        <v>589</v>
      </c>
      <c r="H1353" s="45" t="s">
        <v>590</v>
      </c>
      <c r="I1353" s="45"/>
      <c r="M1353" s="19" t="str">
        <f t="shared" si="20"/>
        <v xml:space="preserve">  &lt;concept code='1709167' codeSystem='1.2.40.0.34.5.156' displayName='DEXPANTHENOL' level='1' type='L' concept_beschreibung='Medikation_AGES_Wirkstoffe _20170725' deutsch='' hinweise='' relationships=''/&gt;</v>
      </c>
    </row>
    <row r="1354" spans="1:13" ht="12.75" customHeight="1" x14ac:dyDescent="0.2">
      <c r="A1354" s="45" t="s">
        <v>18</v>
      </c>
      <c r="B1354" s="45">
        <v>1709169</v>
      </c>
      <c r="C1354" s="45" t="s">
        <v>1770</v>
      </c>
      <c r="D1354" s="45" t="s">
        <v>3691</v>
      </c>
      <c r="E1354" s="45"/>
      <c r="F1354" s="45"/>
      <c r="G1354" s="45" t="s">
        <v>589</v>
      </c>
      <c r="H1354" s="45" t="s">
        <v>590</v>
      </c>
      <c r="I1354" s="45"/>
      <c r="M1354" s="19" t="str">
        <f t="shared" si="20"/>
        <v xml:space="preserve">  &lt;concept code='1709169' codeSystem='1.2.40.0.34.5.156' displayName='KETOCONAZOL' level='1' type='L' concept_beschreibung='Medikation_AGES_Wirkstoffe _20170725' deutsch='' hinweise='' relationships=''/&gt;</v>
      </c>
    </row>
    <row r="1355" spans="1:13" ht="12.75" customHeight="1" x14ac:dyDescent="0.2">
      <c r="A1355" s="45" t="s">
        <v>18</v>
      </c>
      <c r="B1355" s="45">
        <v>1709170</v>
      </c>
      <c r="C1355" s="45" t="s">
        <v>1771</v>
      </c>
      <c r="D1355" s="45" t="s">
        <v>3692</v>
      </c>
      <c r="E1355" s="45"/>
      <c r="F1355" s="45"/>
      <c r="G1355" s="45" t="s">
        <v>589</v>
      </c>
      <c r="H1355" s="45" t="s">
        <v>590</v>
      </c>
      <c r="I1355" s="45"/>
      <c r="M1355" s="19" t="str">
        <f t="shared" si="20"/>
        <v xml:space="preserve">  &lt;concept code='1709170' codeSystem='1.2.40.0.34.5.156' displayName='BENZALKONIUMCHLORID' level='1' type='L' concept_beschreibung='Medikation_AGES_Wirkstoffe _20170725' deutsch='' hinweise='' relationships=''/&gt;</v>
      </c>
    </row>
    <row r="1356" spans="1:13" ht="12.75" customHeight="1" x14ac:dyDescent="0.2">
      <c r="A1356" s="45" t="s">
        <v>18</v>
      </c>
      <c r="B1356" s="45">
        <v>1709172</v>
      </c>
      <c r="C1356" s="45" t="s">
        <v>1772</v>
      </c>
      <c r="D1356" s="45" t="s">
        <v>3693</v>
      </c>
      <c r="E1356" s="45"/>
      <c r="F1356" s="45"/>
      <c r="G1356" s="45" t="s">
        <v>589</v>
      </c>
      <c r="H1356" s="45" t="s">
        <v>590</v>
      </c>
      <c r="I1356" s="45"/>
      <c r="M1356" s="19" t="str">
        <f t="shared" si="20"/>
        <v xml:space="preserve">  &lt;concept code='1709172' codeSystem='1.2.40.0.34.5.156' displayName='ROXITHROMYCIN' level='1' type='L' concept_beschreibung='Medikation_AGES_Wirkstoffe _20170725' deutsch='' hinweise='' relationships=''/&gt;</v>
      </c>
    </row>
    <row r="1357" spans="1:13" ht="12.75" customHeight="1" x14ac:dyDescent="0.2">
      <c r="A1357" s="45" t="s">
        <v>18</v>
      </c>
      <c r="B1357" s="45">
        <v>1709176</v>
      </c>
      <c r="C1357" s="45" t="s">
        <v>1773</v>
      </c>
      <c r="D1357" s="45" t="s">
        <v>3694</v>
      </c>
      <c r="E1357" s="45"/>
      <c r="F1357" s="45"/>
      <c r="G1357" s="45" t="s">
        <v>589</v>
      </c>
      <c r="H1357" s="45" t="s">
        <v>590</v>
      </c>
      <c r="I1357" s="45"/>
      <c r="M1357" s="19" t="str">
        <f t="shared" si="20"/>
        <v xml:space="preserve">  &lt;concept code='1709176' codeSystem='1.2.40.0.34.5.156' displayName='NORELGESTROMIN' level='1' type='L' concept_beschreibung='Medikation_AGES_Wirkstoffe _20170725' deutsch='' hinweise='' relationships=''/&gt;</v>
      </c>
    </row>
    <row r="1358" spans="1:13" ht="12.75" customHeight="1" x14ac:dyDescent="0.2">
      <c r="A1358" s="45" t="s">
        <v>18</v>
      </c>
      <c r="B1358" s="45">
        <v>1709178</v>
      </c>
      <c r="C1358" s="45" t="s">
        <v>1774</v>
      </c>
      <c r="D1358" s="45" t="s">
        <v>3695</v>
      </c>
      <c r="E1358" s="45"/>
      <c r="F1358" s="45"/>
      <c r="G1358" s="45" t="s">
        <v>589</v>
      </c>
      <c r="H1358" s="45" t="s">
        <v>590</v>
      </c>
      <c r="I1358" s="45"/>
      <c r="M1358" s="19" t="str">
        <f t="shared" si="20"/>
        <v xml:space="preserve">  &lt;concept code='1709178' codeSystem='1.2.40.0.34.5.156' displayName='RISPERIDON' level='1' type='L' concept_beschreibung='Medikation_AGES_Wirkstoffe _20170725' deutsch='' hinweise='' relationships=''/&gt;</v>
      </c>
    </row>
    <row r="1359" spans="1:13" ht="12.75" customHeight="1" x14ac:dyDescent="0.2">
      <c r="A1359" s="45" t="s">
        <v>18</v>
      </c>
      <c r="B1359" s="45">
        <v>1709180</v>
      </c>
      <c r="C1359" s="45" t="s">
        <v>1775</v>
      </c>
      <c r="D1359" s="45" t="s">
        <v>3696</v>
      </c>
      <c r="E1359" s="45"/>
      <c r="F1359" s="45"/>
      <c r="G1359" s="45" t="s">
        <v>589</v>
      </c>
      <c r="H1359" s="45" t="s">
        <v>590</v>
      </c>
      <c r="I1359" s="45"/>
      <c r="M1359" s="19" t="str">
        <f t="shared" si="20"/>
        <v xml:space="preserve">  &lt;concept code='1709180' codeSystem='1.2.40.0.34.5.156' displayName='FLUTAMID' level='1' type='L' concept_beschreibung='Medikation_AGES_Wirkstoffe _20170725' deutsch='' hinweise='' relationships=''/&gt;</v>
      </c>
    </row>
    <row r="1360" spans="1:13" ht="12.75" customHeight="1" x14ac:dyDescent="0.2">
      <c r="A1360" s="45" t="s">
        <v>18</v>
      </c>
      <c r="B1360" s="45">
        <v>1709182</v>
      </c>
      <c r="C1360" s="45" t="s">
        <v>1776</v>
      </c>
      <c r="D1360" s="45" t="s">
        <v>3697</v>
      </c>
      <c r="E1360" s="45"/>
      <c r="F1360" s="45"/>
      <c r="G1360" s="45" t="s">
        <v>589</v>
      </c>
      <c r="H1360" s="45" t="s">
        <v>590</v>
      </c>
      <c r="I1360" s="45"/>
      <c r="M1360" s="19" t="str">
        <f t="shared" ref="M1360:M1423" si="21">CONCATENATE("  &lt;concept code='",B1360,"' codeSystem='",$H1360,"' displayName='",C1360,"' level='",LEFT(A1360,SEARCH("-",A1360)-1),"' type='",TRIM(RIGHT(A1360,LEN(A1360)-SEARCH("-",A1360))),"' concept_beschreibung='",G1360,"' deutsch='",E1360,"' hinweise='",F1360,"' relationships='",I1360,"'/&gt;")</f>
        <v xml:space="preserve">  &lt;concept code='1709182' codeSystem='1.2.40.0.34.5.156' displayName='SORBITOL' level='1' type='L' concept_beschreibung='Medikation_AGES_Wirkstoffe _20170725' deutsch='' hinweise='' relationships=''/&gt;</v>
      </c>
    </row>
    <row r="1361" spans="1:13" ht="12.75" customHeight="1" x14ac:dyDescent="0.2">
      <c r="A1361" s="45" t="s">
        <v>18</v>
      </c>
      <c r="B1361" s="45">
        <v>1709184</v>
      </c>
      <c r="C1361" s="45" t="s">
        <v>1777</v>
      </c>
      <c r="D1361" s="45" t="s">
        <v>3698</v>
      </c>
      <c r="E1361" s="45"/>
      <c r="F1361" s="45"/>
      <c r="G1361" s="45" t="s">
        <v>589</v>
      </c>
      <c r="H1361" s="45" t="s">
        <v>590</v>
      </c>
      <c r="I1361" s="45"/>
      <c r="M1361" s="19" t="str">
        <f t="shared" si="21"/>
        <v xml:space="preserve">  &lt;concept code='1709184' codeSystem='1.2.40.0.34.5.156' displayName='MELOXICAM' level='1' type='L' concept_beschreibung='Medikation_AGES_Wirkstoffe _20170725' deutsch='' hinweise='' relationships=''/&gt;</v>
      </c>
    </row>
    <row r="1362" spans="1:13" ht="12.75" customHeight="1" x14ac:dyDescent="0.2">
      <c r="A1362" s="45" t="s">
        <v>18</v>
      </c>
      <c r="B1362" s="45">
        <v>1709185</v>
      </c>
      <c r="C1362" s="45" t="s">
        <v>1778</v>
      </c>
      <c r="D1362" s="45" t="s">
        <v>3699</v>
      </c>
      <c r="E1362" s="45"/>
      <c r="F1362" s="45"/>
      <c r="G1362" s="45" t="s">
        <v>589</v>
      </c>
      <c r="H1362" s="45" t="s">
        <v>590</v>
      </c>
      <c r="I1362" s="45"/>
      <c r="M1362" s="19" t="str">
        <f t="shared" si="21"/>
        <v xml:space="preserve">  &lt;concept code='1709185' codeSystem='1.2.40.0.34.5.156' displayName='AMPHOTERICIN B' level='1' type='L' concept_beschreibung='Medikation_AGES_Wirkstoffe _20170725' deutsch='' hinweise='' relationships=''/&gt;</v>
      </c>
    </row>
    <row r="1363" spans="1:13" ht="12.75" customHeight="1" x14ac:dyDescent="0.2">
      <c r="A1363" s="45" t="s">
        <v>18</v>
      </c>
      <c r="B1363" s="45">
        <v>1709186</v>
      </c>
      <c r="C1363" s="45" t="s">
        <v>1779</v>
      </c>
      <c r="D1363" s="45" t="s">
        <v>3700</v>
      </c>
      <c r="E1363" s="45"/>
      <c r="F1363" s="45"/>
      <c r="G1363" s="45" t="s">
        <v>589</v>
      </c>
      <c r="H1363" s="45" t="s">
        <v>590</v>
      </c>
      <c r="I1363" s="45"/>
      <c r="M1363" s="19" t="str">
        <f t="shared" si="21"/>
        <v xml:space="preserve">  &lt;concept code='1709186' codeSystem='1.2.40.0.34.5.156' displayName='PHENYTOIN' level='1' type='L' concept_beschreibung='Medikation_AGES_Wirkstoffe _20170725' deutsch='' hinweise='' relationships=''/&gt;</v>
      </c>
    </row>
    <row r="1364" spans="1:13" ht="12.75" customHeight="1" x14ac:dyDescent="0.2">
      <c r="A1364" s="45" t="s">
        <v>18</v>
      </c>
      <c r="B1364" s="45">
        <v>1709187</v>
      </c>
      <c r="C1364" s="45" t="s">
        <v>1780</v>
      </c>
      <c r="D1364" s="45" t="s">
        <v>3701</v>
      </c>
      <c r="E1364" s="45"/>
      <c r="F1364" s="45"/>
      <c r="G1364" s="45" t="s">
        <v>589</v>
      </c>
      <c r="H1364" s="45" t="s">
        <v>590</v>
      </c>
      <c r="I1364" s="45"/>
      <c r="M1364" s="19" t="str">
        <f t="shared" si="21"/>
        <v xml:space="preserve">  &lt;concept code='1709187' codeSystem='1.2.40.0.34.5.156' displayName='TAZOBACTAM NATRIUM' level='1' type='L' concept_beschreibung='Medikation_AGES_Wirkstoffe _20170725' deutsch='' hinweise='' relationships=''/&gt;</v>
      </c>
    </row>
    <row r="1365" spans="1:13" ht="12.75" customHeight="1" x14ac:dyDescent="0.2">
      <c r="A1365" s="45" t="s">
        <v>18</v>
      </c>
      <c r="B1365" s="45">
        <v>1709189</v>
      </c>
      <c r="C1365" s="45" t="s">
        <v>1781</v>
      </c>
      <c r="D1365" s="45" t="s">
        <v>3702</v>
      </c>
      <c r="E1365" s="45"/>
      <c r="F1365" s="45"/>
      <c r="G1365" s="45" t="s">
        <v>589</v>
      </c>
      <c r="H1365" s="45" t="s">
        <v>590</v>
      </c>
      <c r="I1365" s="45"/>
      <c r="M1365" s="19" t="str">
        <f t="shared" si="21"/>
        <v xml:space="preserve">  &lt;concept code='1709189' codeSystem='1.2.40.0.34.5.156' displayName='URSODEOXYCHOLSÄURE' level='1' type='L' concept_beschreibung='Medikation_AGES_Wirkstoffe _20170725' deutsch='' hinweise='' relationships=''/&gt;</v>
      </c>
    </row>
    <row r="1366" spans="1:13" ht="12.75" customHeight="1" x14ac:dyDescent="0.2">
      <c r="A1366" s="45" t="s">
        <v>18</v>
      </c>
      <c r="B1366" s="45">
        <v>1709191</v>
      </c>
      <c r="C1366" s="45" t="s">
        <v>1782</v>
      </c>
      <c r="D1366" s="45" t="s">
        <v>3703</v>
      </c>
      <c r="E1366" s="45"/>
      <c r="F1366" s="45"/>
      <c r="G1366" s="45" t="s">
        <v>589</v>
      </c>
      <c r="H1366" s="45" t="s">
        <v>590</v>
      </c>
      <c r="I1366" s="45"/>
      <c r="M1366" s="19" t="str">
        <f t="shared" si="21"/>
        <v xml:space="preserve">  &lt;concept code='1709191' codeSystem='1.2.40.0.34.5.156' displayName='PALIPERIDON' level='1' type='L' concept_beschreibung='Medikation_AGES_Wirkstoffe _20170725' deutsch='' hinweise='' relationships=''/&gt;</v>
      </c>
    </row>
    <row r="1367" spans="1:13" ht="12.75" customHeight="1" x14ac:dyDescent="0.2">
      <c r="A1367" s="45" t="s">
        <v>18</v>
      </c>
      <c r="B1367" s="45">
        <v>1709192</v>
      </c>
      <c r="C1367" s="45" t="s">
        <v>1783</v>
      </c>
      <c r="D1367" s="45" t="s">
        <v>3704</v>
      </c>
      <c r="E1367" s="45"/>
      <c r="F1367" s="45"/>
      <c r="G1367" s="45" t="s">
        <v>589</v>
      </c>
      <c r="H1367" s="45" t="s">
        <v>590</v>
      </c>
      <c r="I1367" s="45"/>
      <c r="M1367" s="19" t="str">
        <f t="shared" si="21"/>
        <v xml:space="preserve">  &lt;concept code='1709192' codeSystem='1.2.40.0.34.5.156' displayName='CIPROFLOXACIN' level='1' type='L' concept_beschreibung='Medikation_AGES_Wirkstoffe _20170725' deutsch='' hinweise='' relationships=''/&gt;</v>
      </c>
    </row>
    <row r="1368" spans="1:13" ht="12.75" customHeight="1" x14ac:dyDescent="0.2">
      <c r="A1368" s="45" t="s">
        <v>18</v>
      </c>
      <c r="B1368" s="45">
        <v>1709193</v>
      </c>
      <c r="C1368" s="45" t="s">
        <v>1784</v>
      </c>
      <c r="D1368" s="45" t="s">
        <v>3705</v>
      </c>
      <c r="E1368" s="45"/>
      <c r="F1368" s="45"/>
      <c r="G1368" s="45" t="s">
        <v>589</v>
      </c>
      <c r="H1368" s="45" t="s">
        <v>590</v>
      </c>
      <c r="I1368" s="45"/>
      <c r="M1368" s="19" t="str">
        <f t="shared" si="21"/>
        <v xml:space="preserve">  &lt;concept code='1709193' codeSystem='1.2.40.0.34.5.156' displayName='CLINDAMYCIN PALMITAT HYDROCHLORID' level='1' type='L' concept_beschreibung='Medikation_AGES_Wirkstoffe _20170725' deutsch='' hinweise='' relationships=''/&gt;</v>
      </c>
    </row>
    <row r="1369" spans="1:13" ht="12.75" customHeight="1" x14ac:dyDescent="0.2">
      <c r="A1369" s="45" t="s">
        <v>18</v>
      </c>
      <c r="B1369" s="45">
        <v>1709195</v>
      </c>
      <c r="C1369" s="45" t="s">
        <v>1785</v>
      </c>
      <c r="D1369" s="45" t="s">
        <v>3706</v>
      </c>
      <c r="E1369" s="45"/>
      <c r="F1369" s="45"/>
      <c r="G1369" s="45" t="s">
        <v>589</v>
      </c>
      <c r="H1369" s="45" t="s">
        <v>590</v>
      </c>
      <c r="I1369" s="45"/>
      <c r="M1369" s="19" t="str">
        <f t="shared" si="21"/>
        <v xml:space="preserve">  &lt;concept code='1709195' codeSystem='1.2.40.0.34.5.156' displayName='NATRIUMCHLORID' level='1' type='L' concept_beschreibung='Medikation_AGES_Wirkstoffe _20170725' deutsch='' hinweise='' relationships=''/&gt;</v>
      </c>
    </row>
    <row r="1370" spans="1:13" ht="12.75" customHeight="1" x14ac:dyDescent="0.2">
      <c r="A1370" s="45" t="s">
        <v>18</v>
      </c>
      <c r="B1370" s="45">
        <v>1709198</v>
      </c>
      <c r="C1370" s="45" t="s">
        <v>1786</v>
      </c>
      <c r="D1370" s="45" t="s">
        <v>3707</v>
      </c>
      <c r="E1370" s="45"/>
      <c r="F1370" s="45"/>
      <c r="G1370" s="45" t="s">
        <v>589</v>
      </c>
      <c r="H1370" s="45" t="s">
        <v>590</v>
      </c>
      <c r="I1370" s="45"/>
      <c r="M1370" s="19" t="str">
        <f t="shared" si="21"/>
        <v xml:space="preserve">  &lt;concept code='1709198' codeSystem='1.2.40.0.34.5.156' displayName='DINATRIUM PAMIDRONAT' level='1' type='L' concept_beschreibung='Medikation_AGES_Wirkstoffe _20170725' deutsch='' hinweise='' relationships=''/&gt;</v>
      </c>
    </row>
    <row r="1371" spans="1:13" ht="12.75" customHeight="1" x14ac:dyDescent="0.2">
      <c r="A1371" s="45" t="s">
        <v>18</v>
      </c>
      <c r="B1371" s="45">
        <v>1709199</v>
      </c>
      <c r="C1371" s="45" t="s">
        <v>1787</v>
      </c>
      <c r="D1371" s="45" t="s">
        <v>3708</v>
      </c>
      <c r="E1371" s="45"/>
      <c r="F1371" s="45"/>
      <c r="G1371" s="45" t="s">
        <v>589</v>
      </c>
      <c r="H1371" s="45" t="s">
        <v>590</v>
      </c>
      <c r="I1371" s="45"/>
      <c r="M1371" s="19" t="str">
        <f t="shared" si="21"/>
        <v xml:space="preserve">  &lt;concept code='1709199' codeSystem='1.2.40.0.34.5.156' displayName='CICLOSPORIN' level='1' type='L' concept_beschreibung='Medikation_AGES_Wirkstoffe _20170725' deutsch='' hinweise='' relationships=''/&gt;</v>
      </c>
    </row>
    <row r="1372" spans="1:13" ht="12.75" customHeight="1" x14ac:dyDescent="0.2">
      <c r="A1372" s="45" t="s">
        <v>18</v>
      </c>
      <c r="B1372" s="45">
        <v>1709200</v>
      </c>
      <c r="C1372" s="45" t="s">
        <v>1788</v>
      </c>
      <c r="D1372" s="45" t="s">
        <v>3709</v>
      </c>
      <c r="E1372" s="45"/>
      <c r="F1372" s="45"/>
      <c r="G1372" s="45" t="s">
        <v>589</v>
      </c>
      <c r="H1372" s="45" t="s">
        <v>590</v>
      </c>
      <c r="I1372" s="45"/>
      <c r="M1372" s="19" t="str">
        <f t="shared" si="21"/>
        <v xml:space="preserve">  &lt;concept code='1709200' codeSystem='1.2.40.0.34.5.156' displayName='METHYLPREDNISOLON ACEPONAT' level='1' type='L' concept_beschreibung='Medikation_AGES_Wirkstoffe _20170725' deutsch='' hinweise='' relationships=''/&gt;</v>
      </c>
    </row>
    <row r="1373" spans="1:13" ht="12.75" customHeight="1" x14ac:dyDescent="0.2">
      <c r="A1373" s="45" t="s">
        <v>18</v>
      </c>
      <c r="B1373" s="45">
        <v>1709201</v>
      </c>
      <c r="C1373" s="45" t="s">
        <v>1789</v>
      </c>
      <c r="D1373" s="45" t="s">
        <v>3710</v>
      </c>
      <c r="E1373" s="45"/>
      <c r="F1373" s="45"/>
      <c r="G1373" s="45" t="s">
        <v>589</v>
      </c>
      <c r="H1373" s="45" t="s">
        <v>590</v>
      </c>
      <c r="I1373" s="45"/>
      <c r="M1373" s="19" t="str">
        <f t="shared" si="21"/>
        <v xml:space="preserve">  &lt;concept code='1709201' codeSystem='1.2.40.0.34.5.156' displayName='CARBAMAZEPIN' level='1' type='L' concept_beschreibung='Medikation_AGES_Wirkstoffe _20170725' deutsch='' hinweise='' relationships=''/&gt;</v>
      </c>
    </row>
    <row r="1374" spans="1:13" ht="12.75" customHeight="1" x14ac:dyDescent="0.2">
      <c r="A1374" s="45" t="s">
        <v>18</v>
      </c>
      <c r="B1374" s="45">
        <v>1709202</v>
      </c>
      <c r="C1374" s="45" t="s">
        <v>1790</v>
      </c>
      <c r="D1374" s="45" t="s">
        <v>3711</v>
      </c>
      <c r="E1374" s="45"/>
      <c r="F1374" s="45"/>
      <c r="G1374" s="45" t="s">
        <v>589</v>
      </c>
      <c r="H1374" s="45" t="s">
        <v>590</v>
      </c>
      <c r="I1374" s="45"/>
      <c r="M1374" s="19" t="str">
        <f t="shared" si="21"/>
        <v xml:space="preserve">  &lt;concept code='1709202' codeSystem='1.2.40.0.34.5.156' displayName='AMANTADIN SULFAT' level='1' type='L' concept_beschreibung='Medikation_AGES_Wirkstoffe _20170725' deutsch='' hinweise='' relationships=''/&gt;</v>
      </c>
    </row>
    <row r="1375" spans="1:13" ht="12.75" customHeight="1" x14ac:dyDescent="0.2">
      <c r="A1375" s="45" t="s">
        <v>18</v>
      </c>
      <c r="B1375" s="45">
        <v>1709203</v>
      </c>
      <c r="C1375" s="45" t="s">
        <v>1791</v>
      </c>
      <c r="D1375" s="45" t="s">
        <v>3712</v>
      </c>
      <c r="E1375" s="45"/>
      <c r="F1375" s="45"/>
      <c r="G1375" s="45" t="s">
        <v>589</v>
      </c>
      <c r="H1375" s="45" t="s">
        <v>590</v>
      </c>
      <c r="I1375" s="45"/>
      <c r="M1375" s="19" t="str">
        <f t="shared" si="21"/>
        <v xml:space="preserve">  &lt;concept code='1709203' codeSystem='1.2.40.0.34.5.156' displayName='PROPYPHENAZON' level='1' type='L' concept_beschreibung='Medikation_AGES_Wirkstoffe _20170725' deutsch='' hinweise='' relationships=''/&gt;</v>
      </c>
    </row>
    <row r="1376" spans="1:13" ht="12.75" customHeight="1" x14ac:dyDescent="0.2">
      <c r="A1376" s="45" t="s">
        <v>18</v>
      </c>
      <c r="B1376" s="45">
        <v>1709205</v>
      </c>
      <c r="C1376" s="45" t="s">
        <v>1792</v>
      </c>
      <c r="D1376" s="45" t="s">
        <v>3713</v>
      </c>
      <c r="E1376" s="45"/>
      <c r="F1376" s="45"/>
      <c r="G1376" s="45" t="s">
        <v>589</v>
      </c>
      <c r="H1376" s="45" t="s">
        <v>590</v>
      </c>
      <c r="I1376" s="45"/>
      <c r="M1376" s="19" t="str">
        <f t="shared" si="21"/>
        <v xml:space="preserve">  &lt;concept code='1709205' codeSystem='1.2.40.0.34.5.156' displayName='CINCHOCAIN HYDROCHLORID' level='1' type='L' concept_beschreibung='Medikation_AGES_Wirkstoffe _20170725' deutsch='' hinweise='' relationships=''/&gt;</v>
      </c>
    </row>
    <row r="1377" spans="1:13" ht="12.75" customHeight="1" x14ac:dyDescent="0.2">
      <c r="A1377" s="45" t="s">
        <v>18</v>
      </c>
      <c r="B1377" s="45">
        <v>1709207</v>
      </c>
      <c r="C1377" s="45" t="s">
        <v>1793</v>
      </c>
      <c r="D1377" s="45" t="s">
        <v>3714</v>
      </c>
      <c r="E1377" s="45"/>
      <c r="F1377" s="45"/>
      <c r="G1377" s="45" t="s">
        <v>589</v>
      </c>
      <c r="H1377" s="45" t="s">
        <v>590</v>
      </c>
      <c r="I1377" s="45"/>
      <c r="M1377" s="19" t="str">
        <f t="shared" si="21"/>
        <v xml:space="preserve">  &lt;concept code='1709207' codeSystem='1.2.40.0.34.5.156' displayName='BACITRACIN' level='1' type='L' concept_beschreibung='Medikation_AGES_Wirkstoffe _20170725' deutsch='' hinweise='' relationships=''/&gt;</v>
      </c>
    </row>
    <row r="1378" spans="1:13" ht="12.75" customHeight="1" x14ac:dyDescent="0.2">
      <c r="A1378" s="45" t="s">
        <v>18</v>
      </c>
      <c r="B1378" s="45">
        <v>1709209</v>
      </c>
      <c r="C1378" s="45" t="s">
        <v>1794</v>
      </c>
      <c r="D1378" s="45" t="s">
        <v>3715</v>
      </c>
      <c r="E1378" s="45"/>
      <c r="F1378" s="45"/>
      <c r="G1378" s="45" t="s">
        <v>589</v>
      </c>
      <c r="H1378" s="45" t="s">
        <v>590</v>
      </c>
      <c r="I1378" s="45"/>
      <c r="M1378" s="19" t="str">
        <f t="shared" si="21"/>
        <v xml:space="preserve">  &lt;concept code='1709209' codeSystem='1.2.40.0.34.5.156' displayName='TYROTHRICIN' level='1' type='L' concept_beschreibung='Medikation_AGES_Wirkstoffe _20170725' deutsch='' hinweise='' relationships=''/&gt;</v>
      </c>
    </row>
    <row r="1379" spans="1:13" ht="12.75" customHeight="1" x14ac:dyDescent="0.2">
      <c r="A1379" s="45" t="s">
        <v>18</v>
      </c>
      <c r="B1379" s="45">
        <v>1709211</v>
      </c>
      <c r="C1379" s="45" t="s">
        <v>1795</v>
      </c>
      <c r="D1379" s="45" t="s">
        <v>3716</v>
      </c>
      <c r="E1379" s="45"/>
      <c r="F1379" s="45"/>
      <c r="G1379" s="45" t="s">
        <v>589</v>
      </c>
      <c r="H1379" s="45" t="s">
        <v>590</v>
      </c>
      <c r="I1379" s="45"/>
      <c r="M1379" s="19" t="str">
        <f t="shared" si="21"/>
        <v xml:space="preserve">  &lt;concept code='1709211' codeSystem='1.2.40.0.34.5.156' displayName='TENOFOVIR DISOPROXIL FUMARAT' level='1' type='L' concept_beschreibung='Medikation_AGES_Wirkstoffe _20170725' deutsch='' hinweise='' relationships=''/&gt;</v>
      </c>
    </row>
    <row r="1380" spans="1:13" ht="12.75" customHeight="1" x14ac:dyDescent="0.2">
      <c r="A1380" s="45" t="s">
        <v>18</v>
      </c>
      <c r="B1380" s="45">
        <v>1709212</v>
      </c>
      <c r="C1380" s="45" t="s">
        <v>1796</v>
      </c>
      <c r="D1380" s="45" t="s">
        <v>3717</v>
      </c>
      <c r="E1380" s="45"/>
      <c r="F1380" s="45"/>
      <c r="G1380" s="45" t="s">
        <v>589</v>
      </c>
      <c r="H1380" s="45" t="s">
        <v>590</v>
      </c>
      <c r="I1380" s="45"/>
      <c r="M1380" s="19" t="str">
        <f t="shared" si="21"/>
        <v xml:space="preserve">  &lt;concept code='1709212' codeSystem='1.2.40.0.34.5.156' displayName='FENTANYLCITRAT' level='1' type='L' concept_beschreibung='Medikation_AGES_Wirkstoffe _20170725' deutsch='' hinweise='' relationships=''/&gt;</v>
      </c>
    </row>
    <row r="1381" spans="1:13" ht="12.75" customHeight="1" x14ac:dyDescent="0.2">
      <c r="A1381" s="45" t="s">
        <v>18</v>
      </c>
      <c r="B1381" s="45">
        <v>1709213</v>
      </c>
      <c r="C1381" s="45" t="s">
        <v>1797</v>
      </c>
      <c r="D1381" s="45" t="s">
        <v>3718</v>
      </c>
      <c r="E1381" s="45"/>
      <c r="F1381" s="45"/>
      <c r="G1381" s="45" t="s">
        <v>589</v>
      </c>
      <c r="H1381" s="45" t="s">
        <v>590</v>
      </c>
      <c r="I1381" s="45"/>
      <c r="M1381" s="19" t="str">
        <f t="shared" si="21"/>
        <v xml:space="preserve">  &lt;concept code='1709213' codeSystem='1.2.40.0.34.5.156' displayName='CABERGOLIN' level='1' type='L' concept_beschreibung='Medikation_AGES_Wirkstoffe _20170725' deutsch='' hinweise='' relationships=''/&gt;</v>
      </c>
    </row>
    <row r="1382" spans="1:13" ht="12.75" customHeight="1" x14ac:dyDescent="0.2">
      <c r="A1382" s="45" t="s">
        <v>18</v>
      </c>
      <c r="B1382" s="45">
        <v>1709216</v>
      </c>
      <c r="C1382" s="45" t="s">
        <v>1798</v>
      </c>
      <c r="D1382" s="45" t="s">
        <v>3719</v>
      </c>
      <c r="E1382" s="45"/>
      <c r="F1382" s="45"/>
      <c r="G1382" s="45" t="s">
        <v>589</v>
      </c>
      <c r="H1382" s="45" t="s">
        <v>590</v>
      </c>
      <c r="I1382" s="45"/>
      <c r="M1382" s="19" t="str">
        <f t="shared" si="21"/>
        <v xml:space="preserve">  &lt;concept code='1709216' codeSystem='1.2.40.0.34.5.156' displayName='DAUNORUBICIN HYDROCHLORID' level='1' type='L' concept_beschreibung='Medikation_AGES_Wirkstoffe _20170725' deutsch='' hinweise='' relationships=''/&gt;</v>
      </c>
    </row>
    <row r="1383" spans="1:13" ht="12.75" customHeight="1" x14ac:dyDescent="0.2">
      <c r="A1383" s="45" t="s">
        <v>18</v>
      </c>
      <c r="B1383" s="45">
        <v>1709225</v>
      </c>
      <c r="C1383" s="45" t="s">
        <v>1799</v>
      </c>
      <c r="D1383" s="45" t="s">
        <v>3720</v>
      </c>
      <c r="E1383" s="45"/>
      <c r="F1383" s="45"/>
      <c r="G1383" s="45" t="s">
        <v>589</v>
      </c>
      <c r="H1383" s="45" t="s">
        <v>590</v>
      </c>
      <c r="I1383" s="45"/>
      <c r="M1383" s="19" t="str">
        <f t="shared" si="21"/>
        <v xml:space="preserve">  &lt;concept code='1709225' codeSystem='1.2.40.0.34.5.156' displayName='TYROSIN' level='1' type='L' concept_beschreibung='Medikation_AGES_Wirkstoffe _20170725' deutsch='' hinweise='' relationships=''/&gt;</v>
      </c>
    </row>
    <row r="1384" spans="1:13" ht="12.75" customHeight="1" x14ac:dyDescent="0.2">
      <c r="A1384" s="45" t="s">
        <v>18</v>
      </c>
      <c r="B1384" s="45">
        <v>1709228</v>
      </c>
      <c r="C1384" s="45" t="s">
        <v>1800</v>
      </c>
      <c r="D1384" s="45" t="s">
        <v>3721</v>
      </c>
      <c r="E1384" s="45"/>
      <c r="F1384" s="45"/>
      <c r="G1384" s="45" t="s">
        <v>589</v>
      </c>
      <c r="H1384" s="45" t="s">
        <v>590</v>
      </c>
      <c r="I1384" s="45"/>
      <c r="M1384" s="19" t="str">
        <f t="shared" si="21"/>
        <v xml:space="preserve">  &lt;concept code='1709228' codeSystem='1.2.40.0.34.5.156' displayName='LORAZEPAM' level='1' type='L' concept_beschreibung='Medikation_AGES_Wirkstoffe _20170725' deutsch='' hinweise='' relationships=''/&gt;</v>
      </c>
    </row>
    <row r="1385" spans="1:13" ht="12.75" customHeight="1" x14ac:dyDescent="0.2">
      <c r="A1385" s="45" t="s">
        <v>18</v>
      </c>
      <c r="B1385" s="45">
        <v>1709231</v>
      </c>
      <c r="C1385" s="45" t="s">
        <v>1801</v>
      </c>
      <c r="D1385" s="45" t="s">
        <v>3722</v>
      </c>
      <c r="E1385" s="45"/>
      <c r="F1385" s="45"/>
      <c r="G1385" s="45" t="s">
        <v>589</v>
      </c>
      <c r="H1385" s="45" t="s">
        <v>590</v>
      </c>
      <c r="I1385" s="45"/>
      <c r="M1385" s="19" t="str">
        <f t="shared" si="21"/>
        <v xml:space="preserve">  &lt;concept code='1709231' codeSystem='1.2.40.0.34.5.156' displayName='LOVASTATIN' level='1' type='L' concept_beschreibung='Medikation_AGES_Wirkstoffe _20170725' deutsch='' hinweise='' relationships=''/&gt;</v>
      </c>
    </row>
    <row r="1386" spans="1:13" ht="12.75" customHeight="1" x14ac:dyDescent="0.2">
      <c r="A1386" s="45" t="s">
        <v>18</v>
      </c>
      <c r="B1386" s="45">
        <v>1709232</v>
      </c>
      <c r="C1386" s="45" t="s">
        <v>1802</v>
      </c>
      <c r="D1386" s="45" t="s">
        <v>3723</v>
      </c>
      <c r="E1386" s="45"/>
      <c r="F1386" s="45"/>
      <c r="G1386" s="45" t="s">
        <v>589</v>
      </c>
      <c r="H1386" s="45" t="s">
        <v>590</v>
      </c>
      <c r="I1386" s="45"/>
      <c r="M1386" s="19" t="str">
        <f t="shared" si="21"/>
        <v xml:space="preserve">  &lt;concept code='1709232' codeSystem='1.2.40.0.34.5.156' displayName='CINNARIZIN' level='1' type='L' concept_beschreibung='Medikation_AGES_Wirkstoffe _20170725' deutsch='' hinweise='' relationships=''/&gt;</v>
      </c>
    </row>
    <row r="1387" spans="1:13" ht="12.75" customHeight="1" x14ac:dyDescent="0.2">
      <c r="A1387" s="45" t="s">
        <v>18</v>
      </c>
      <c r="B1387" s="45">
        <v>1709234</v>
      </c>
      <c r="C1387" s="45" t="s">
        <v>1803</v>
      </c>
      <c r="D1387" s="45" t="s">
        <v>3724</v>
      </c>
      <c r="E1387" s="45"/>
      <c r="F1387" s="45"/>
      <c r="G1387" s="45" t="s">
        <v>589</v>
      </c>
      <c r="H1387" s="45" t="s">
        <v>590</v>
      </c>
      <c r="I1387" s="45"/>
      <c r="M1387" s="19" t="str">
        <f t="shared" si="21"/>
        <v xml:space="preserve">  &lt;concept code='1709234' codeSystem='1.2.40.0.34.5.156' displayName='DISTICKSTOFFMONOXID' level='1' type='L' concept_beschreibung='Medikation_AGES_Wirkstoffe _20170725' deutsch='' hinweise='' relationships=''/&gt;</v>
      </c>
    </row>
    <row r="1388" spans="1:13" ht="12.75" customHeight="1" x14ac:dyDescent="0.2">
      <c r="A1388" s="45" t="s">
        <v>18</v>
      </c>
      <c r="B1388" s="45">
        <v>1709235</v>
      </c>
      <c r="C1388" s="45" t="s">
        <v>1804</v>
      </c>
      <c r="D1388" s="45" t="s">
        <v>3725</v>
      </c>
      <c r="E1388" s="45"/>
      <c r="F1388" s="45"/>
      <c r="G1388" s="45" t="s">
        <v>589</v>
      </c>
      <c r="H1388" s="45" t="s">
        <v>590</v>
      </c>
      <c r="I1388" s="45"/>
      <c r="M1388" s="19" t="str">
        <f t="shared" si="21"/>
        <v xml:space="preserve">  &lt;concept code='1709235' codeSystem='1.2.40.0.34.5.156' displayName='OXYBUTYNIN HYDROCHLORID' level='1' type='L' concept_beschreibung='Medikation_AGES_Wirkstoffe _20170725' deutsch='' hinweise='' relationships=''/&gt;</v>
      </c>
    </row>
    <row r="1389" spans="1:13" ht="12.75" customHeight="1" x14ac:dyDescent="0.2">
      <c r="A1389" s="45" t="s">
        <v>18</v>
      </c>
      <c r="B1389" s="45">
        <v>1709237</v>
      </c>
      <c r="C1389" s="45" t="s">
        <v>1805</v>
      </c>
      <c r="D1389" s="45" t="s">
        <v>3726</v>
      </c>
      <c r="E1389" s="45"/>
      <c r="F1389" s="45"/>
      <c r="G1389" s="45" t="s">
        <v>589</v>
      </c>
      <c r="H1389" s="45" t="s">
        <v>590</v>
      </c>
      <c r="I1389" s="45"/>
      <c r="M1389" s="19" t="str">
        <f t="shared" si="21"/>
        <v xml:space="preserve">  &lt;concept code='1709237' codeSystem='1.2.40.0.34.5.156' displayName='CHOLIN SALICYLAT' level='1' type='L' concept_beschreibung='Medikation_AGES_Wirkstoffe _20170725' deutsch='' hinweise='' relationships=''/&gt;</v>
      </c>
    </row>
    <row r="1390" spans="1:13" ht="12.75" customHeight="1" x14ac:dyDescent="0.2">
      <c r="A1390" s="45" t="s">
        <v>18</v>
      </c>
      <c r="B1390" s="45">
        <v>1709238</v>
      </c>
      <c r="C1390" s="45" t="s">
        <v>1806</v>
      </c>
      <c r="D1390" s="45" t="s">
        <v>3727</v>
      </c>
      <c r="E1390" s="45"/>
      <c r="F1390" s="45"/>
      <c r="G1390" s="45" t="s">
        <v>589</v>
      </c>
      <c r="H1390" s="45" t="s">
        <v>590</v>
      </c>
      <c r="I1390" s="45"/>
      <c r="M1390" s="19" t="str">
        <f t="shared" si="21"/>
        <v xml:space="preserve">  &lt;concept code='1709238' codeSystem='1.2.40.0.34.5.156' displayName='CEFOTAXIM NATRIUM' level='1' type='L' concept_beschreibung='Medikation_AGES_Wirkstoffe _20170725' deutsch='' hinweise='' relationships=''/&gt;</v>
      </c>
    </row>
    <row r="1391" spans="1:13" ht="12.75" customHeight="1" x14ac:dyDescent="0.2">
      <c r="A1391" s="45" t="s">
        <v>18</v>
      </c>
      <c r="B1391" s="45">
        <v>1709239</v>
      </c>
      <c r="C1391" s="45" t="s">
        <v>1807</v>
      </c>
      <c r="D1391" s="45" t="s">
        <v>3728</v>
      </c>
      <c r="E1391" s="45"/>
      <c r="F1391" s="45"/>
      <c r="G1391" s="45" t="s">
        <v>589</v>
      </c>
      <c r="H1391" s="45" t="s">
        <v>590</v>
      </c>
      <c r="I1391" s="45"/>
      <c r="M1391" s="19" t="str">
        <f t="shared" si="21"/>
        <v xml:space="preserve">  &lt;concept code='1709239' codeSystem='1.2.40.0.34.5.156' displayName='INDOCYANINGRÜN' level='1' type='L' concept_beschreibung='Medikation_AGES_Wirkstoffe _20170725' deutsch='' hinweise='' relationships=''/&gt;</v>
      </c>
    </row>
    <row r="1392" spans="1:13" ht="12.75" customHeight="1" x14ac:dyDescent="0.2">
      <c r="A1392" s="45" t="s">
        <v>18</v>
      </c>
      <c r="B1392" s="45">
        <v>1709241</v>
      </c>
      <c r="C1392" s="45" t="s">
        <v>1808</v>
      </c>
      <c r="D1392" s="45" t="s">
        <v>3729</v>
      </c>
      <c r="E1392" s="45"/>
      <c r="F1392" s="45"/>
      <c r="G1392" s="45" t="s">
        <v>589</v>
      </c>
      <c r="H1392" s="45" t="s">
        <v>590</v>
      </c>
      <c r="I1392" s="45"/>
      <c r="M1392" s="19" t="str">
        <f t="shared" si="21"/>
        <v xml:space="preserve">  &lt;concept code='1709241' codeSystem='1.2.40.0.34.5.156' displayName='TRIAMCINOLON' level='1' type='L' concept_beschreibung='Medikation_AGES_Wirkstoffe _20170725' deutsch='' hinweise='' relationships=''/&gt;</v>
      </c>
    </row>
    <row r="1393" spans="1:13" ht="12.75" customHeight="1" x14ac:dyDescent="0.2">
      <c r="A1393" s="45" t="s">
        <v>18</v>
      </c>
      <c r="B1393" s="45">
        <v>1709242</v>
      </c>
      <c r="C1393" s="45" t="s">
        <v>1809</v>
      </c>
      <c r="D1393" s="45" t="s">
        <v>3730</v>
      </c>
      <c r="E1393" s="45"/>
      <c r="F1393" s="45"/>
      <c r="G1393" s="45" t="s">
        <v>589</v>
      </c>
      <c r="H1393" s="45" t="s">
        <v>590</v>
      </c>
      <c r="I1393" s="45"/>
      <c r="M1393" s="19" t="str">
        <f t="shared" si="21"/>
        <v xml:space="preserve">  &lt;concept code='1709242' codeSystem='1.2.40.0.34.5.156' displayName='LORATADIN' level='1' type='L' concept_beschreibung='Medikation_AGES_Wirkstoffe _20170725' deutsch='' hinweise='' relationships=''/&gt;</v>
      </c>
    </row>
    <row r="1394" spans="1:13" ht="12.75" customHeight="1" x14ac:dyDescent="0.2">
      <c r="A1394" s="45" t="s">
        <v>18</v>
      </c>
      <c r="B1394" s="45">
        <v>1709246</v>
      </c>
      <c r="C1394" s="45" t="s">
        <v>1810</v>
      </c>
      <c r="D1394" s="45" t="s">
        <v>3731</v>
      </c>
      <c r="E1394" s="45"/>
      <c r="F1394" s="45"/>
      <c r="G1394" s="45" t="s">
        <v>589</v>
      </c>
      <c r="H1394" s="45" t="s">
        <v>590</v>
      </c>
      <c r="I1394" s="45"/>
      <c r="M1394" s="19" t="str">
        <f t="shared" si="21"/>
        <v xml:space="preserve">  &lt;concept code='1709246' codeSystem='1.2.40.0.34.5.156' displayName='KETOTIFEN HYDROGENFUMARAT' level='1' type='L' concept_beschreibung='Medikation_AGES_Wirkstoffe _20170725' deutsch='' hinweise='' relationships=''/&gt;</v>
      </c>
    </row>
    <row r="1395" spans="1:13" ht="12.75" customHeight="1" x14ac:dyDescent="0.2">
      <c r="A1395" s="45" t="s">
        <v>18</v>
      </c>
      <c r="B1395" s="45">
        <v>1709248</v>
      </c>
      <c r="C1395" s="45" t="s">
        <v>1811</v>
      </c>
      <c r="D1395" s="45" t="s">
        <v>3732</v>
      </c>
      <c r="E1395" s="45"/>
      <c r="F1395" s="45"/>
      <c r="G1395" s="45" t="s">
        <v>589</v>
      </c>
      <c r="H1395" s="45" t="s">
        <v>590</v>
      </c>
      <c r="I1395" s="45"/>
      <c r="M1395" s="19" t="str">
        <f t="shared" si="21"/>
        <v xml:space="preserve">  &lt;concept code='1709248' codeSystem='1.2.40.0.34.5.156' displayName='PEMETREXED DINATRIUM' level='1' type='L' concept_beschreibung='Medikation_AGES_Wirkstoffe _20170725' deutsch='' hinweise='' relationships=''/&gt;</v>
      </c>
    </row>
    <row r="1396" spans="1:13" ht="12.75" customHeight="1" x14ac:dyDescent="0.2">
      <c r="A1396" s="45" t="s">
        <v>18</v>
      </c>
      <c r="B1396" s="45">
        <v>1709249</v>
      </c>
      <c r="C1396" s="45" t="s">
        <v>1812</v>
      </c>
      <c r="D1396" s="45" t="s">
        <v>3733</v>
      </c>
      <c r="E1396" s="45"/>
      <c r="F1396" s="45"/>
      <c r="G1396" s="45" t="s">
        <v>589</v>
      </c>
      <c r="H1396" s="45" t="s">
        <v>590</v>
      </c>
      <c r="I1396" s="45"/>
      <c r="M1396" s="19" t="str">
        <f t="shared" si="21"/>
        <v xml:space="preserve">  &lt;concept code='1709249' codeSystem='1.2.40.0.34.5.156' displayName='THIAMIN NITRAT' level='1' type='L' concept_beschreibung='Medikation_AGES_Wirkstoffe _20170725' deutsch='' hinweise='' relationships=''/&gt;</v>
      </c>
    </row>
    <row r="1397" spans="1:13" ht="12.75" customHeight="1" x14ac:dyDescent="0.2">
      <c r="A1397" s="45" t="s">
        <v>18</v>
      </c>
      <c r="B1397" s="45">
        <v>1709250</v>
      </c>
      <c r="C1397" s="45" t="s">
        <v>1813</v>
      </c>
      <c r="D1397" s="45" t="s">
        <v>3734</v>
      </c>
      <c r="E1397" s="45"/>
      <c r="F1397" s="45"/>
      <c r="G1397" s="45" t="s">
        <v>589</v>
      </c>
      <c r="H1397" s="45" t="s">
        <v>590</v>
      </c>
      <c r="I1397" s="45"/>
      <c r="M1397" s="19" t="str">
        <f t="shared" si="21"/>
        <v xml:space="preserve">  &lt;concept code='1709250' codeSystem='1.2.40.0.34.5.156' displayName='PROTIRELIN' level='1' type='L' concept_beschreibung='Medikation_AGES_Wirkstoffe _20170725' deutsch='' hinweise='' relationships=''/&gt;</v>
      </c>
    </row>
    <row r="1398" spans="1:13" ht="12.75" customHeight="1" x14ac:dyDescent="0.2">
      <c r="A1398" s="45" t="s">
        <v>18</v>
      </c>
      <c r="B1398" s="45">
        <v>1709251</v>
      </c>
      <c r="C1398" s="45" t="s">
        <v>1814</v>
      </c>
      <c r="D1398" s="45" t="s">
        <v>3735</v>
      </c>
      <c r="E1398" s="45"/>
      <c r="F1398" s="45"/>
      <c r="G1398" s="45" t="s">
        <v>589</v>
      </c>
      <c r="H1398" s="45" t="s">
        <v>590</v>
      </c>
      <c r="I1398" s="45"/>
      <c r="M1398" s="19" t="str">
        <f t="shared" si="21"/>
        <v xml:space="preserve">  &lt;concept code='1709251' codeSystem='1.2.40.0.34.5.156' displayName='NICOTINAMID' level='1' type='L' concept_beschreibung='Medikation_AGES_Wirkstoffe _20170725' deutsch='' hinweise='' relationships=''/&gt;</v>
      </c>
    </row>
    <row r="1399" spans="1:13" ht="12.75" customHeight="1" x14ac:dyDescent="0.2">
      <c r="A1399" s="45" t="s">
        <v>18</v>
      </c>
      <c r="B1399" s="45">
        <v>1709255</v>
      </c>
      <c r="C1399" s="45" t="s">
        <v>1815</v>
      </c>
      <c r="D1399" s="45" t="s">
        <v>3736</v>
      </c>
      <c r="E1399" s="45"/>
      <c r="F1399" s="45"/>
      <c r="G1399" s="45" t="s">
        <v>589</v>
      </c>
      <c r="H1399" s="45" t="s">
        <v>590</v>
      </c>
      <c r="I1399" s="45"/>
      <c r="M1399" s="19" t="str">
        <f t="shared" si="21"/>
        <v xml:space="preserve">  &lt;concept code='1709255' codeSystem='1.2.40.0.34.5.156' displayName='ALPROSTADIL X ALFADEX' level='1' type='L' concept_beschreibung='Medikation_AGES_Wirkstoffe _20170725' deutsch='' hinweise='' relationships=''/&gt;</v>
      </c>
    </row>
    <row r="1400" spans="1:13" ht="12.75" customHeight="1" x14ac:dyDescent="0.2">
      <c r="A1400" s="45" t="s">
        <v>18</v>
      </c>
      <c r="B1400" s="45">
        <v>1709256</v>
      </c>
      <c r="C1400" s="45" t="s">
        <v>1816</v>
      </c>
      <c r="D1400" s="45" t="s">
        <v>3737</v>
      </c>
      <c r="E1400" s="45"/>
      <c r="F1400" s="45"/>
      <c r="G1400" s="45" t="s">
        <v>589</v>
      </c>
      <c r="H1400" s="45" t="s">
        <v>590</v>
      </c>
      <c r="I1400" s="45"/>
      <c r="M1400" s="19" t="str">
        <f t="shared" si="21"/>
        <v xml:space="preserve">  &lt;concept code='1709256' codeSystem='1.2.40.0.34.5.156' displayName='DOXYCYCLIN' level='1' type='L' concept_beschreibung='Medikation_AGES_Wirkstoffe _20170725' deutsch='' hinweise='' relationships=''/&gt;</v>
      </c>
    </row>
    <row r="1401" spans="1:13" ht="12.75" customHeight="1" x14ac:dyDescent="0.2">
      <c r="A1401" s="45" t="s">
        <v>18</v>
      </c>
      <c r="B1401" s="45">
        <v>1709259</v>
      </c>
      <c r="C1401" s="45" t="s">
        <v>1817</v>
      </c>
      <c r="D1401" s="45" t="s">
        <v>3738</v>
      </c>
      <c r="E1401" s="45"/>
      <c r="F1401" s="45"/>
      <c r="G1401" s="45" t="s">
        <v>589</v>
      </c>
      <c r="H1401" s="45" t="s">
        <v>590</v>
      </c>
      <c r="I1401" s="45"/>
      <c r="M1401" s="19" t="str">
        <f t="shared" si="21"/>
        <v xml:space="preserve">  &lt;concept code='1709259' codeSystem='1.2.40.0.34.5.156' displayName='TITANDIOXID' level='1' type='L' concept_beschreibung='Medikation_AGES_Wirkstoffe _20170725' deutsch='' hinweise='' relationships=''/&gt;</v>
      </c>
    </row>
    <row r="1402" spans="1:13" ht="12.75" customHeight="1" x14ac:dyDescent="0.2">
      <c r="A1402" s="45" t="s">
        <v>18</v>
      </c>
      <c r="B1402" s="45">
        <v>1709260</v>
      </c>
      <c r="C1402" s="45" t="s">
        <v>1818</v>
      </c>
      <c r="D1402" s="45" t="s">
        <v>3739</v>
      </c>
      <c r="E1402" s="45"/>
      <c r="F1402" s="45"/>
      <c r="G1402" s="45" t="s">
        <v>589</v>
      </c>
      <c r="H1402" s="45" t="s">
        <v>590</v>
      </c>
      <c r="I1402" s="45"/>
      <c r="M1402" s="19" t="str">
        <f t="shared" si="21"/>
        <v xml:space="preserve">  &lt;concept code='1709260' codeSystem='1.2.40.0.34.5.156' displayName='DINOPROSTON' level='1' type='L' concept_beschreibung='Medikation_AGES_Wirkstoffe _20170725' deutsch='' hinweise='' relationships=''/&gt;</v>
      </c>
    </row>
    <row r="1403" spans="1:13" ht="12.75" customHeight="1" x14ac:dyDescent="0.2">
      <c r="A1403" s="45" t="s">
        <v>18</v>
      </c>
      <c r="B1403" s="45">
        <v>1709261</v>
      </c>
      <c r="C1403" s="45" t="s">
        <v>1819</v>
      </c>
      <c r="D1403" s="45" t="s">
        <v>3740</v>
      </c>
      <c r="E1403" s="45"/>
      <c r="F1403" s="45"/>
      <c r="G1403" s="45" t="s">
        <v>589</v>
      </c>
      <c r="H1403" s="45" t="s">
        <v>590</v>
      </c>
      <c r="I1403" s="45"/>
      <c r="M1403" s="19" t="str">
        <f t="shared" si="21"/>
        <v xml:space="preserve">  &lt;concept code='1709261' codeSystem='1.2.40.0.34.5.156' displayName='KUPFERDIGLUCONAT' level='1' type='L' concept_beschreibung='Medikation_AGES_Wirkstoffe _20170725' deutsch='' hinweise='' relationships=''/&gt;</v>
      </c>
    </row>
    <row r="1404" spans="1:13" ht="12.75" customHeight="1" x14ac:dyDescent="0.2">
      <c r="A1404" s="45" t="s">
        <v>18</v>
      </c>
      <c r="B1404" s="45">
        <v>1709262</v>
      </c>
      <c r="C1404" s="45" t="s">
        <v>1820</v>
      </c>
      <c r="D1404" s="45" t="s">
        <v>3741</v>
      </c>
      <c r="E1404" s="45"/>
      <c r="F1404" s="45"/>
      <c r="G1404" s="45" t="s">
        <v>589</v>
      </c>
      <c r="H1404" s="45" t="s">
        <v>590</v>
      </c>
      <c r="I1404" s="45"/>
      <c r="M1404" s="19" t="str">
        <f t="shared" si="21"/>
        <v xml:space="preserve">  &lt;concept code='1709262' codeSystem='1.2.40.0.34.5.156' displayName='OXCARBAZEPIN' level='1' type='L' concept_beschreibung='Medikation_AGES_Wirkstoffe _20170725' deutsch='' hinweise='' relationships=''/&gt;</v>
      </c>
    </row>
    <row r="1405" spans="1:13" ht="12.75" customHeight="1" x14ac:dyDescent="0.2">
      <c r="A1405" s="45" t="s">
        <v>18</v>
      </c>
      <c r="B1405" s="45">
        <v>1709263</v>
      </c>
      <c r="C1405" s="45" t="s">
        <v>1821</v>
      </c>
      <c r="D1405" s="45" t="s">
        <v>3742</v>
      </c>
      <c r="E1405" s="45"/>
      <c r="F1405" s="45"/>
      <c r="G1405" s="45" t="s">
        <v>589</v>
      </c>
      <c r="H1405" s="45" t="s">
        <v>590</v>
      </c>
      <c r="I1405" s="45"/>
      <c r="M1405" s="19" t="str">
        <f t="shared" si="21"/>
        <v xml:space="preserve">  &lt;concept code='1709263' codeSystem='1.2.40.0.34.5.156' displayName='ALUMINIUMOXID, WASSERHALTIGES' level='1' type='L' concept_beschreibung='Medikation_AGES_Wirkstoffe _20170725' deutsch='' hinweise='' relationships=''/&gt;</v>
      </c>
    </row>
    <row r="1406" spans="1:13" ht="12.75" customHeight="1" x14ac:dyDescent="0.2">
      <c r="A1406" s="45" t="s">
        <v>18</v>
      </c>
      <c r="B1406" s="45">
        <v>1709264</v>
      </c>
      <c r="C1406" s="45" t="s">
        <v>1822</v>
      </c>
      <c r="D1406" s="45" t="s">
        <v>3743</v>
      </c>
      <c r="E1406" s="45"/>
      <c r="F1406" s="45"/>
      <c r="G1406" s="45" t="s">
        <v>589</v>
      </c>
      <c r="H1406" s="45" t="s">
        <v>590</v>
      </c>
      <c r="I1406" s="45"/>
      <c r="M1406" s="19" t="str">
        <f t="shared" si="21"/>
        <v xml:space="preserve">  &lt;concept code='1709264' codeSystem='1.2.40.0.34.5.156' displayName='RIMEXOLON' level='1' type='L' concept_beschreibung='Medikation_AGES_Wirkstoffe _20170725' deutsch='' hinweise='' relationships=''/&gt;</v>
      </c>
    </row>
    <row r="1407" spans="1:13" ht="12.75" customHeight="1" x14ac:dyDescent="0.2">
      <c r="A1407" s="45" t="s">
        <v>18</v>
      </c>
      <c r="B1407" s="45">
        <v>1709269</v>
      </c>
      <c r="C1407" s="45" t="s">
        <v>1823</v>
      </c>
      <c r="D1407" s="45" t="s">
        <v>3744</v>
      </c>
      <c r="E1407" s="45"/>
      <c r="F1407" s="45"/>
      <c r="G1407" s="45" t="s">
        <v>589</v>
      </c>
      <c r="H1407" s="45" t="s">
        <v>590</v>
      </c>
      <c r="I1407" s="45"/>
      <c r="M1407" s="19" t="str">
        <f t="shared" si="21"/>
        <v xml:space="preserve">  &lt;concept code='1709269' codeSystem='1.2.40.0.34.5.156' displayName='ONDANSETRON HYDROCHLORID' level='1' type='L' concept_beschreibung='Medikation_AGES_Wirkstoffe _20170725' deutsch='' hinweise='' relationships=''/&gt;</v>
      </c>
    </row>
    <row r="1408" spans="1:13" ht="12.75" customHeight="1" x14ac:dyDescent="0.2">
      <c r="A1408" s="45" t="s">
        <v>18</v>
      </c>
      <c r="B1408" s="45">
        <v>1709271</v>
      </c>
      <c r="C1408" s="45" t="s">
        <v>1824</v>
      </c>
      <c r="D1408" s="45" t="s">
        <v>3745</v>
      </c>
      <c r="E1408" s="45"/>
      <c r="F1408" s="45"/>
      <c r="G1408" s="45" t="s">
        <v>589</v>
      </c>
      <c r="H1408" s="45" t="s">
        <v>590</v>
      </c>
      <c r="I1408" s="45"/>
      <c r="M1408" s="19" t="str">
        <f t="shared" si="21"/>
        <v xml:space="preserve">  &lt;concept code='1709271' codeSystem='1.2.40.0.34.5.156' displayName='RAMIPRIL' level='1' type='L' concept_beschreibung='Medikation_AGES_Wirkstoffe _20170725' deutsch='' hinweise='' relationships=''/&gt;</v>
      </c>
    </row>
    <row r="1409" spans="1:13" ht="12.75" customHeight="1" x14ac:dyDescent="0.2">
      <c r="A1409" s="45" t="s">
        <v>18</v>
      </c>
      <c r="B1409" s="45">
        <v>1709272</v>
      </c>
      <c r="C1409" s="45" t="s">
        <v>1825</v>
      </c>
      <c r="D1409" s="45" t="s">
        <v>3746</v>
      </c>
      <c r="E1409" s="45"/>
      <c r="F1409" s="45"/>
      <c r="G1409" s="45" t="s">
        <v>589</v>
      </c>
      <c r="H1409" s="45" t="s">
        <v>590</v>
      </c>
      <c r="I1409" s="45"/>
      <c r="M1409" s="19" t="str">
        <f t="shared" si="21"/>
        <v xml:space="preserve">  &lt;concept code='1709272' codeSystem='1.2.40.0.34.5.156' displayName='MENTHAE PIPERITAE AETHEROLEUM' level='1' type='L' concept_beschreibung='Medikation_AGES_Wirkstoffe _20170725' deutsch='' hinweise='' relationships=''/&gt;</v>
      </c>
    </row>
    <row r="1410" spans="1:13" ht="12.75" customHeight="1" x14ac:dyDescent="0.2">
      <c r="A1410" s="45" t="s">
        <v>18</v>
      </c>
      <c r="B1410" s="45">
        <v>1709274</v>
      </c>
      <c r="C1410" s="45" t="s">
        <v>1826</v>
      </c>
      <c r="D1410" s="45" t="s">
        <v>3747</v>
      </c>
      <c r="E1410" s="45"/>
      <c r="F1410" s="45"/>
      <c r="G1410" s="45" t="s">
        <v>589</v>
      </c>
      <c r="H1410" s="45" t="s">
        <v>590</v>
      </c>
      <c r="I1410" s="45"/>
      <c r="M1410" s="19" t="str">
        <f t="shared" si="21"/>
        <v xml:space="preserve">  &lt;concept code='1709274' codeSystem='1.2.40.0.34.5.156' displayName='NAFTIDROFURYL HYDROGENOXALAT' level='1' type='L' concept_beschreibung='Medikation_AGES_Wirkstoffe _20170725' deutsch='' hinweise='' relationships=''/&gt;</v>
      </c>
    </row>
    <row r="1411" spans="1:13" ht="12.75" customHeight="1" x14ac:dyDescent="0.2">
      <c r="A1411" s="45" t="s">
        <v>18</v>
      </c>
      <c r="B1411" s="45">
        <v>1709277</v>
      </c>
      <c r="C1411" s="45" t="s">
        <v>1827</v>
      </c>
      <c r="D1411" s="45" t="s">
        <v>3748</v>
      </c>
      <c r="E1411" s="45"/>
      <c r="F1411" s="45"/>
      <c r="G1411" s="45" t="s">
        <v>589</v>
      </c>
      <c r="H1411" s="45" t="s">
        <v>590</v>
      </c>
      <c r="I1411" s="45"/>
      <c r="M1411" s="19" t="str">
        <f t="shared" si="21"/>
        <v xml:space="preserve">  &lt;concept code='1709277' codeSystem='1.2.40.0.34.5.156' displayName='NATRIUM NAPROXENAT' level='1' type='L' concept_beschreibung='Medikation_AGES_Wirkstoffe _20170725' deutsch='' hinweise='' relationships=''/&gt;</v>
      </c>
    </row>
    <row r="1412" spans="1:13" ht="12.75" customHeight="1" x14ac:dyDescent="0.2">
      <c r="A1412" s="45" t="s">
        <v>18</v>
      </c>
      <c r="B1412" s="45">
        <v>1709278</v>
      </c>
      <c r="C1412" s="45" t="s">
        <v>1828</v>
      </c>
      <c r="D1412" s="45" t="s">
        <v>3749</v>
      </c>
      <c r="E1412" s="45"/>
      <c r="F1412" s="45"/>
      <c r="G1412" s="45" t="s">
        <v>589</v>
      </c>
      <c r="H1412" s="45" t="s">
        <v>590</v>
      </c>
      <c r="I1412" s="45"/>
      <c r="M1412" s="19" t="str">
        <f t="shared" si="21"/>
        <v xml:space="preserve">  &lt;concept code='1709278' codeSystem='1.2.40.0.34.5.156' displayName='DOMPERIDON' level='1' type='L' concept_beschreibung='Medikation_AGES_Wirkstoffe _20170725' deutsch='' hinweise='' relationships=''/&gt;</v>
      </c>
    </row>
    <row r="1413" spans="1:13" ht="12.75" customHeight="1" x14ac:dyDescent="0.2">
      <c r="A1413" s="45" t="s">
        <v>18</v>
      </c>
      <c r="B1413" s="45">
        <v>1709279</v>
      </c>
      <c r="C1413" s="45" t="s">
        <v>1829</v>
      </c>
      <c r="D1413" s="45" t="s">
        <v>3750</v>
      </c>
      <c r="E1413" s="45"/>
      <c r="F1413" s="45"/>
      <c r="G1413" s="45" t="s">
        <v>589</v>
      </c>
      <c r="H1413" s="45" t="s">
        <v>590</v>
      </c>
      <c r="I1413" s="45"/>
      <c r="M1413" s="19" t="str">
        <f t="shared" si="21"/>
        <v xml:space="preserve">  &lt;concept code='1709279' codeSystem='1.2.40.0.34.5.156' displayName='FENTANYL HYDROCHLORID' level='1' type='L' concept_beschreibung='Medikation_AGES_Wirkstoffe _20170725' deutsch='' hinweise='' relationships=''/&gt;</v>
      </c>
    </row>
    <row r="1414" spans="1:13" ht="12.75" customHeight="1" x14ac:dyDescent="0.2">
      <c r="A1414" s="45" t="s">
        <v>18</v>
      </c>
      <c r="B1414" s="45">
        <v>1709281</v>
      </c>
      <c r="C1414" s="45" t="s">
        <v>1830</v>
      </c>
      <c r="D1414" s="45" t="s">
        <v>3751</v>
      </c>
      <c r="E1414" s="45"/>
      <c r="F1414" s="45"/>
      <c r="G1414" s="45" t="s">
        <v>589</v>
      </c>
      <c r="H1414" s="45" t="s">
        <v>590</v>
      </c>
      <c r="I1414" s="45"/>
      <c r="M1414" s="19" t="str">
        <f t="shared" si="21"/>
        <v xml:space="preserve">  &lt;concept code='1709281' codeSystem='1.2.40.0.34.5.156' displayName='HYDROCORTISON ACETAT' level='1' type='L' concept_beschreibung='Medikation_AGES_Wirkstoffe _20170725' deutsch='' hinweise='' relationships=''/&gt;</v>
      </c>
    </row>
    <row r="1415" spans="1:13" ht="12.75" customHeight="1" x14ac:dyDescent="0.2">
      <c r="A1415" s="45" t="s">
        <v>18</v>
      </c>
      <c r="B1415" s="45">
        <v>1709282</v>
      </c>
      <c r="C1415" s="45" t="s">
        <v>1831</v>
      </c>
      <c r="D1415" s="45" t="s">
        <v>3752</v>
      </c>
      <c r="E1415" s="45"/>
      <c r="F1415" s="45"/>
      <c r="G1415" s="45" t="s">
        <v>589</v>
      </c>
      <c r="H1415" s="45" t="s">
        <v>590</v>
      </c>
      <c r="I1415" s="45"/>
      <c r="M1415" s="19" t="str">
        <f t="shared" si="21"/>
        <v xml:space="preserve">  &lt;concept code='1709282' codeSystem='1.2.40.0.34.5.156' displayName='ACETYLCYSTEIN' level='1' type='L' concept_beschreibung='Medikation_AGES_Wirkstoffe _20170725' deutsch='' hinweise='' relationships=''/&gt;</v>
      </c>
    </row>
    <row r="1416" spans="1:13" ht="12.75" customHeight="1" x14ac:dyDescent="0.2">
      <c r="A1416" s="45" t="s">
        <v>18</v>
      </c>
      <c r="B1416" s="45">
        <v>1709283</v>
      </c>
      <c r="C1416" s="45" t="s">
        <v>1832</v>
      </c>
      <c r="D1416" s="45" t="s">
        <v>3753</v>
      </c>
      <c r="E1416" s="45"/>
      <c r="F1416" s="45"/>
      <c r="G1416" s="45" t="s">
        <v>589</v>
      </c>
      <c r="H1416" s="45" t="s">
        <v>590</v>
      </c>
      <c r="I1416" s="45"/>
      <c r="M1416" s="19" t="str">
        <f t="shared" si="21"/>
        <v xml:space="preserve">  &lt;concept code='1709283' codeSystem='1.2.40.0.34.5.156' displayName='HYDROXYETHYLSALICYLAT' level='1' type='L' concept_beschreibung='Medikation_AGES_Wirkstoffe _20170725' deutsch='' hinweise='' relationships=''/&gt;</v>
      </c>
    </row>
    <row r="1417" spans="1:13" ht="12.75" customHeight="1" x14ac:dyDescent="0.2">
      <c r="A1417" s="45" t="s">
        <v>18</v>
      </c>
      <c r="B1417" s="45">
        <v>1709284</v>
      </c>
      <c r="C1417" s="45" t="s">
        <v>1833</v>
      </c>
      <c r="D1417" s="45" t="s">
        <v>3754</v>
      </c>
      <c r="E1417" s="45"/>
      <c r="F1417" s="45"/>
      <c r="G1417" s="45" t="s">
        <v>589</v>
      </c>
      <c r="H1417" s="45" t="s">
        <v>590</v>
      </c>
      <c r="I1417" s="45"/>
      <c r="M1417" s="19" t="str">
        <f t="shared" si="21"/>
        <v xml:space="preserve">  &lt;concept code='1709284' codeSystem='1.2.40.0.34.5.156' displayName='LEUCIN' level='1' type='L' concept_beschreibung='Medikation_AGES_Wirkstoffe _20170725' deutsch='' hinweise='' relationships=''/&gt;</v>
      </c>
    </row>
    <row r="1418" spans="1:13" ht="12.75" customHeight="1" x14ac:dyDescent="0.2">
      <c r="A1418" s="45" t="s">
        <v>18</v>
      </c>
      <c r="B1418" s="45">
        <v>1709285</v>
      </c>
      <c r="C1418" s="45" t="s">
        <v>1834</v>
      </c>
      <c r="D1418" s="45" t="s">
        <v>3755</v>
      </c>
      <c r="E1418" s="45"/>
      <c r="F1418" s="45"/>
      <c r="G1418" s="45" t="s">
        <v>589</v>
      </c>
      <c r="H1418" s="45" t="s">
        <v>590</v>
      </c>
      <c r="I1418" s="45"/>
      <c r="M1418" s="19" t="str">
        <f t="shared" si="21"/>
        <v xml:space="preserve">  &lt;concept code='1709285' codeSystem='1.2.40.0.34.5.156' displayName='LOXAPIN' level='1' type='L' concept_beschreibung='Medikation_AGES_Wirkstoffe _20170725' deutsch='' hinweise='' relationships=''/&gt;</v>
      </c>
    </row>
    <row r="1419" spans="1:13" ht="12.75" customHeight="1" x14ac:dyDescent="0.2">
      <c r="A1419" s="45" t="s">
        <v>18</v>
      </c>
      <c r="B1419" s="45">
        <v>1709286</v>
      </c>
      <c r="C1419" s="45" t="s">
        <v>1835</v>
      </c>
      <c r="D1419" s="45" t="s">
        <v>3756</v>
      </c>
      <c r="E1419" s="45"/>
      <c r="F1419" s="45"/>
      <c r="G1419" s="45" t="s">
        <v>589</v>
      </c>
      <c r="H1419" s="45" t="s">
        <v>590</v>
      </c>
      <c r="I1419" s="45"/>
      <c r="M1419" s="19" t="str">
        <f t="shared" si="21"/>
        <v xml:space="preserve">  &lt;concept code='1709286' codeSystem='1.2.40.0.34.5.156' displayName='PARAFFIN, DÜNNFLÜSSIGES' level='1' type='L' concept_beschreibung='Medikation_AGES_Wirkstoffe _20170725' deutsch='' hinweise='' relationships=''/&gt;</v>
      </c>
    </row>
    <row r="1420" spans="1:13" ht="12.75" customHeight="1" x14ac:dyDescent="0.2">
      <c r="A1420" s="45" t="s">
        <v>18</v>
      </c>
      <c r="B1420" s="45">
        <v>1709290</v>
      </c>
      <c r="C1420" s="45" t="s">
        <v>1836</v>
      </c>
      <c r="D1420" s="45" t="s">
        <v>3757</v>
      </c>
      <c r="E1420" s="45"/>
      <c r="F1420" s="45"/>
      <c r="G1420" s="45" t="s">
        <v>589</v>
      </c>
      <c r="H1420" s="45" t="s">
        <v>590</v>
      </c>
      <c r="I1420" s="45"/>
      <c r="M1420" s="19" t="str">
        <f t="shared" si="21"/>
        <v xml:space="preserve">  &lt;concept code='1709290' codeSystem='1.2.40.0.34.5.156' displayName='DICLOFENAC NATRIUM' level='1' type='L' concept_beschreibung='Medikation_AGES_Wirkstoffe _20170725' deutsch='' hinweise='' relationships=''/&gt;</v>
      </c>
    </row>
    <row r="1421" spans="1:13" ht="12.75" customHeight="1" x14ac:dyDescent="0.2">
      <c r="A1421" s="45" t="s">
        <v>18</v>
      </c>
      <c r="B1421" s="45">
        <v>1709291</v>
      </c>
      <c r="C1421" s="45" t="s">
        <v>1837</v>
      </c>
      <c r="D1421" s="45" t="s">
        <v>3758</v>
      </c>
      <c r="E1421" s="45"/>
      <c r="F1421" s="45"/>
      <c r="G1421" s="45" t="s">
        <v>589</v>
      </c>
      <c r="H1421" s="45" t="s">
        <v>590</v>
      </c>
      <c r="I1421" s="45"/>
      <c r="M1421" s="19" t="str">
        <f t="shared" si="21"/>
        <v xml:space="preserve">  &lt;concept code='1709291' codeSystem='1.2.40.0.34.5.156' displayName='NIMODIPIN' level='1' type='L' concept_beschreibung='Medikation_AGES_Wirkstoffe _20170725' deutsch='' hinweise='' relationships=''/&gt;</v>
      </c>
    </row>
    <row r="1422" spans="1:13" ht="12.75" customHeight="1" x14ac:dyDescent="0.2">
      <c r="A1422" s="45" t="s">
        <v>18</v>
      </c>
      <c r="B1422" s="45">
        <v>1709293</v>
      </c>
      <c r="C1422" s="45" t="s">
        <v>1838</v>
      </c>
      <c r="D1422" s="45" t="s">
        <v>3759</v>
      </c>
      <c r="E1422" s="45"/>
      <c r="F1422" s="45"/>
      <c r="G1422" s="45" t="s">
        <v>589</v>
      </c>
      <c r="H1422" s="45" t="s">
        <v>590</v>
      </c>
      <c r="I1422" s="45"/>
      <c r="M1422" s="19" t="str">
        <f t="shared" si="21"/>
        <v xml:space="preserve">  &lt;concept code='1709293' codeSystem='1.2.40.0.34.5.156' displayName='ACARBOSE' level='1' type='L' concept_beschreibung='Medikation_AGES_Wirkstoffe _20170725' deutsch='' hinweise='' relationships=''/&gt;</v>
      </c>
    </row>
    <row r="1423" spans="1:13" ht="12.75" customHeight="1" x14ac:dyDescent="0.2">
      <c r="A1423" s="45" t="s">
        <v>18</v>
      </c>
      <c r="B1423" s="45">
        <v>1709296</v>
      </c>
      <c r="C1423" s="45" t="s">
        <v>1839</v>
      </c>
      <c r="D1423" s="45" t="s">
        <v>3760</v>
      </c>
      <c r="E1423" s="45"/>
      <c r="F1423" s="45"/>
      <c r="G1423" s="45" t="s">
        <v>589</v>
      </c>
      <c r="H1423" s="45" t="s">
        <v>590</v>
      </c>
      <c r="I1423" s="45"/>
      <c r="M1423" s="19" t="str">
        <f t="shared" si="21"/>
        <v xml:space="preserve">  &lt;concept code='1709296' codeSystem='1.2.40.0.34.5.156' displayName='FAMCICLOVIR' level='1' type='L' concept_beschreibung='Medikation_AGES_Wirkstoffe _20170725' deutsch='' hinweise='' relationships=''/&gt;</v>
      </c>
    </row>
    <row r="1424" spans="1:13" ht="12.75" customHeight="1" x14ac:dyDescent="0.2">
      <c r="A1424" s="45" t="s">
        <v>18</v>
      </c>
      <c r="B1424" s="45">
        <v>1709297</v>
      </c>
      <c r="C1424" s="45" t="s">
        <v>1840</v>
      </c>
      <c r="D1424" s="45" t="s">
        <v>3761</v>
      </c>
      <c r="E1424" s="45"/>
      <c r="F1424" s="45"/>
      <c r="G1424" s="45" t="s">
        <v>589</v>
      </c>
      <c r="H1424" s="45" t="s">
        <v>590</v>
      </c>
      <c r="I1424" s="45"/>
      <c r="M1424" s="19" t="str">
        <f t="shared" ref="M1424:M1487" si="22">CONCATENATE("  &lt;concept code='",B1424,"' codeSystem='",$H1424,"' displayName='",C1424,"' level='",LEFT(A1424,SEARCH("-",A1424)-1),"' type='",TRIM(RIGHT(A1424,LEN(A1424)-SEARCH("-",A1424))),"' concept_beschreibung='",G1424,"' deutsch='",E1424,"' hinweise='",F1424,"' relationships='",I1424,"'/&gt;")</f>
        <v xml:space="preserve">  &lt;concept code='1709297' codeSystem='1.2.40.0.34.5.156' displayName='FEXOFENADIN HYDROCHLORID' level='1' type='L' concept_beschreibung='Medikation_AGES_Wirkstoffe _20170725' deutsch='' hinweise='' relationships=''/&gt;</v>
      </c>
    </row>
    <row r="1425" spans="1:13" ht="12.75" customHeight="1" x14ac:dyDescent="0.2">
      <c r="A1425" s="45" t="s">
        <v>18</v>
      </c>
      <c r="B1425" s="45">
        <v>1709298</v>
      </c>
      <c r="C1425" s="45" t="s">
        <v>1841</v>
      </c>
      <c r="D1425" s="45" t="s">
        <v>3762</v>
      </c>
      <c r="E1425" s="45"/>
      <c r="F1425" s="45"/>
      <c r="G1425" s="45" t="s">
        <v>589</v>
      </c>
      <c r="H1425" s="45" t="s">
        <v>590</v>
      </c>
      <c r="I1425" s="45"/>
      <c r="M1425" s="19" t="str">
        <f t="shared" si="22"/>
        <v xml:space="preserve">  &lt;concept code='1709298' codeSystem='1.2.40.0.34.5.156' displayName='LAMOTRIGIN' level='1' type='L' concept_beschreibung='Medikation_AGES_Wirkstoffe _20170725' deutsch='' hinweise='' relationships=''/&gt;</v>
      </c>
    </row>
    <row r="1426" spans="1:13" ht="12.75" customHeight="1" x14ac:dyDescent="0.2">
      <c r="A1426" s="45" t="s">
        <v>18</v>
      </c>
      <c r="B1426" s="45">
        <v>1709301</v>
      </c>
      <c r="C1426" s="45" t="s">
        <v>1842</v>
      </c>
      <c r="D1426" s="45" t="s">
        <v>3763</v>
      </c>
      <c r="E1426" s="45"/>
      <c r="F1426" s="45"/>
      <c r="G1426" s="45" t="s">
        <v>589</v>
      </c>
      <c r="H1426" s="45" t="s">
        <v>590</v>
      </c>
      <c r="I1426" s="45"/>
      <c r="M1426" s="19" t="str">
        <f t="shared" si="22"/>
        <v xml:space="preserve">  &lt;concept code='1709301' codeSystem='1.2.40.0.34.5.156' displayName='PAMIDRONSÄURE' level='1' type='L' concept_beschreibung='Medikation_AGES_Wirkstoffe _20170725' deutsch='' hinweise='' relationships=''/&gt;</v>
      </c>
    </row>
    <row r="1427" spans="1:13" ht="12.75" customHeight="1" x14ac:dyDescent="0.2">
      <c r="A1427" s="45" t="s">
        <v>18</v>
      </c>
      <c r="B1427" s="45">
        <v>1709305</v>
      </c>
      <c r="C1427" s="45" t="s">
        <v>1843</v>
      </c>
      <c r="D1427" s="45" t="s">
        <v>3764</v>
      </c>
      <c r="E1427" s="45"/>
      <c r="F1427" s="45"/>
      <c r="G1427" s="45" t="s">
        <v>589</v>
      </c>
      <c r="H1427" s="45" t="s">
        <v>590</v>
      </c>
      <c r="I1427" s="45"/>
      <c r="M1427" s="19" t="str">
        <f t="shared" si="22"/>
        <v xml:space="preserve">  &lt;concept code='1709305' codeSystem='1.2.40.0.34.5.156' displayName='EPLERENON' level='1' type='L' concept_beschreibung='Medikation_AGES_Wirkstoffe _20170725' deutsch='' hinweise='' relationships=''/&gt;</v>
      </c>
    </row>
    <row r="1428" spans="1:13" ht="12.75" customHeight="1" x14ac:dyDescent="0.2">
      <c r="A1428" s="45" t="s">
        <v>18</v>
      </c>
      <c r="B1428" s="45">
        <v>1709306</v>
      </c>
      <c r="C1428" s="45" t="s">
        <v>1844</v>
      </c>
      <c r="D1428" s="45" t="s">
        <v>3765</v>
      </c>
      <c r="E1428" s="45"/>
      <c r="F1428" s="45"/>
      <c r="G1428" s="45" t="s">
        <v>589</v>
      </c>
      <c r="H1428" s="45" t="s">
        <v>590</v>
      </c>
      <c r="I1428" s="45"/>
      <c r="M1428" s="19" t="str">
        <f t="shared" si="22"/>
        <v xml:space="preserve">  &lt;concept code='1709306' codeSystem='1.2.40.0.34.5.156' displayName='EXEMESTAN' level='1' type='L' concept_beschreibung='Medikation_AGES_Wirkstoffe _20170725' deutsch='' hinweise='' relationships=''/&gt;</v>
      </c>
    </row>
    <row r="1429" spans="1:13" ht="12.75" customHeight="1" x14ac:dyDescent="0.2">
      <c r="A1429" s="45" t="s">
        <v>18</v>
      </c>
      <c r="B1429" s="45">
        <v>1709307</v>
      </c>
      <c r="C1429" s="45" t="s">
        <v>1845</v>
      </c>
      <c r="D1429" s="45" t="s">
        <v>3766</v>
      </c>
      <c r="E1429" s="45"/>
      <c r="F1429" s="45"/>
      <c r="G1429" s="45" t="s">
        <v>589</v>
      </c>
      <c r="H1429" s="45" t="s">
        <v>590</v>
      </c>
      <c r="I1429" s="45"/>
      <c r="M1429" s="19" t="str">
        <f t="shared" si="22"/>
        <v xml:space="preserve">  &lt;concept code='1709307' codeSystem='1.2.40.0.34.5.156' displayName='GADOBUTROL' level='1' type='L' concept_beschreibung='Medikation_AGES_Wirkstoffe _20170725' deutsch='' hinweise='' relationships=''/&gt;</v>
      </c>
    </row>
    <row r="1430" spans="1:13" ht="12.75" customHeight="1" x14ac:dyDescent="0.2">
      <c r="A1430" s="45" t="s">
        <v>18</v>
      </c>
      <c r="B1430" s="45">
        <v>1709308</v>
      </c>
      <c r="C1430" s="45" t="s">
        <v>1846</v>
      </c>
      <c r="D1430" s="45" t="s">
        <v>3767</v>
      </c>
      <c r="E1430" s="45"/>
      <c r="F1430" s="45"/>
      <c r="G1430" s="45" t="s">
        <v>589</v>
      </c>
      <c r="H1430" s="45" t="s">
        <v>590</v>
      </c>
      <c r="I1430" s="45"/>
      <c r="M1430" s="19" t="str">
        <f t="shared" si="22"/>
        <v xml:space="preserve">  &lt;concept code='1709308' codeSystem='1.2.40.0.34.5.156' displayName='LATANOPROST' level='1' type='L' concept_beschreibung='Medikation_AGES_Wirkstoffe _20170725' deutsch='' hinweise='' relationships=''/&gt;</v>
      </c>
    </row>
    <row r="1431" spans="1:13" ht="12.75" customHeight="1" x14ac:dyDescent="0.2">
      <c r="A1431" s="45" t="s">
        <v>18</v>
      </c>
      <c r="B1431" s="45">
        <v>1709309</v>
      </c>
      <c r="C1431" s="45" t="s">
        <v>1847</v>
      </c>
      <c r="D1431" s="45" t="s">
        <v>3768</v>
      </c>
      <c r="E1431" s="45"/>
      <c r="F1431" s="45"/>
      <c r="G1431" s="45" t="s">
        <v>589</v>
      </c>
      <c r="H1431" s="45" t="s">
        <v>590</v>
      </c>
      <c r="I1431" s="45"/>
      <c r="M1431" s="19" t="str">
        <f t="shared" si="22"/>
        <v xml:space="preserve">  &lt;concept code='1709309' codeSystem='1.2.40.0.34.5.156' displayName='ALPROSTADIL' level='1' type='L' concept_beschreibung='Medikation_AGES_Wirkstoffe _20170725' deutsch='' hinweise='' relationships=''/&gt;</v>
      </c>
    </row>
    <row r="1432" spans="1:13" ht="12.75" customHeight="1" x14ac:dyDescent="0.2">
      <c r="A1432" s="45" t="s">
        <v>18</v>
      </c>
      <c r="B1432" s="45">
        <v>1709310</v>
      </c>
      <c r="C1432" s="45" t="s">
        <v>1848</v>
      </c>
      <c r="D1432" s="45" t="s">
        <v>3769</v>
      </c>
      <c r="E1432" s="45"/>
      <c r="F1432" s="45"/>
      <c r="G1432" s="45" t="s">
        <v>589</v>
      </c>
      <c r="H1432" s="45" t="s">
        <v>590</v>
      </c>
      <c r="I1432" s="45"/>
      <c r="M1432" s="19" t="str">
        <f t="shared" si="22"/>
        <v xml:space="preserve">  &lt;concept code='1709310' codeSystem='1.2.40.0.34.5.156' displayName='OFLOXACIN' level='1' type='L' concept_beschreibung='Medikation_AGES_Wirkstoffe _20170725' deutsch='' hinweise='' relationships=''/&gt;</v>
      </c>
    </row>
    <row r="1433" spans="1:13" ht="12.75" customHeight="1" x14ac:dyDescent="0.2">
      <c r="A1433" s="45" t="s">
        <v>18</v>
      </c>
      <c r="B1433" s="45">
        <v>1709311</v>
      </c>
      <c r="C1433" s="45" t="s">
        <v>1849</v>
      </c>
      <c r="D1433" s="45" t="s">
        <v>3770</v>
      </c>
      <c r="E1433" s="45"/>
      <c r="F1433" s="45"/>
      <c r="G1433" s="45" t="s">
        <v>589</v>
      </c>
      <c r="H1433" s="45" t="s">
        <v>590</v>
      </c>
      <c r="I1433" s="45"/>
      <c r="M1433" s="19" t="str">
        <f t="shared" si="22"/>
        <v xml:space="preserve">  &lt;concept code='1709311' codeSystem='1.2.40.0.34.5.156' displayName='TERBINAFIN' level='1' type='L' concept_beschreibung='Medikation_AGES_Wirkstoffe _20170725' deutsch='' hinweise='' relationships=''/&gt;</v>
      </c>
    </row>
    <row r="1434" spans="1:13" ht="12.75" customHeight="1" x14ac:dyDescent="0.2">
      <c r="A1434" s="45" t="s">
        <v>18</v>
      </c>
      <c r="B1434" s="45">
        <v>1709312</v>
      </c>
      <c r="C1434" s="45" t="s">
        <v>1850</v>
      </c>
      <c r="D1434" s="45" t="s">
        <v>3771</v>
      </c>
      <c r="E1434" s="45"/>
      <c r="F1434" s="45"/>
      <c r="G1434" s="45" t="s">
        <v>589</v>
      </c>
      <c r="H1434" s="45" t="s">
        <v>590</v>
      </c>
      <c r="I1434" s="45"/>
      <c r="M1434" s="19" t="str">
        <f t="shared" si="22"/>
        <v xml:space="preserve">  &lt;concept code='1709312' codeSystem='1.2.40.0.34.5.156' displayName='CINEOL' level='1' type='L' concept_beschreibung='Medikation_AGES_Wirkstoffe _20170725' deutsch='' hinweise='' relationships=''/&gt;</v>
      </c>
    </row>
    <row r="1435" spans="1:13" ht="12.75" customHeight="1" x14ac:dyDescent="0.2">
      <c r="A1435" s="45" t="s">
        <v>18</v>
      </c>
      <c r="B1435" s="45">
        <v>1709314</v>
      </c>
      <c r="C1435" s="45" t="s">
        <v>1851</v>
      </c>
      <c r="D1435" s="45" t="s">
        <v>3772</v>
      </c>
      <c r="E1435" s="45"/>
      <c r="F1435" s="45"/>
      <c r="G1435" s="45" t="s">
        <v>589</v>
      </c>
      <c r="H1435" s="45" t="s">
        <v>590</v>
      </c>
      <c r="I1435" s="45"/>
      <c r="M1435" s="19" t="str">
        <f t="shared" si="22"/>
        <v xml:space="preserve">  &lt;concept code='1709314' codeSystem='1.2.40.0.34.5.156' displayName='TETRABENAZIN' level='1' type='L' concept_beschreibung='Medikation_AGES_Wirkstoffe _20170725' deutsch='' hinweise='' relationships=''/&gt;</v>
      </c>
    </row>
    <row r="1436" spans="1:13" ht="12.75" customHeight="1" x14ac:dyDescent="0.2">
      <c r="A1436" s="45" t="s">
        <v>18</v>
      </c>
      <c r="B1436" s="45">
        <v>1709316</v>
      </c>
      <c r="C1436" s="45" t="s">
        <v>1852</v>
      </c>
      <c r="D1436" s="45" t="s">
        <v>3773</v>
      </c>
      <c r="E1436" s="45"/>
      <c r="F1436" s="45"/>
      <c r="G1436" s="45" t="s">
        <v>589</v>
      </c>
      <c r="H1436" s="45" t="s">
        <v>590</v>
      </c>
      <c r="I1436" s="45"/>
      <c r="M1436" s="19" t="str">
        <f t="shared" si="22"/>
        <v xml:space="preserve">  &lt;concept code='1709316' codeSystem='1.2.40.0.34.5.156' displayName='ACIPIMOX' level='1' type='L' concept_beschreibung='Medikation_AGES_Wirkstoffe _20170725' deutsch='' hinweise='' relationships=''/&gt;</v>
      </c>
    </row>
    <row r="1437" spans="1:13" ht="12.75" customHeight="1" x14ac:dyDescent="0.2">
      <c r="A1437" s="45" t="s">
        <v>18</v>
      </c>
      <c r="B1437" s="45">
        <v>1709318</v>
      </c>
      <c r="C1437" s="45" t="s">
        <v>1853</v>
      </c>
      <c r="D1437" s="45" t="s">
        <v>3774</v>
      </c>
      <c r="E1437" s="45"/>
      <c r="F1437" s="45"/>
      <c r="G1437" s="45" t="s">
        <v>589</v>
      </c>
      <c r="H1437" s="45" t="s">
        <v>590</v>
      </c>
      <c r="I1437" s="45"/>
      <c r="M1437" s="19" t="str">
        <f t="shared" si="22"/>
        <v xml:space="preserve">  &lt;concept code='1709318' codeSystem='1.2.40.0.34.5.156' displayName='IMIDAPRIL HYDROCHLORID' level='1' type='L' concept_beschreibung='Medikation_AGES_Wirkstoffe _20170725' deutsch='' hinweise='' relationships=''/&gt;</v>
      </c>
    </row>
    <row r="1438" spans="1:13" ht="12.75" customHeight="1" x14ac:dyDescent="0.2">
      <c r="A1438" s="45" t="s">
        <v>18</v>
      </c>
      <c r="B1438" s="45">
        <v>1709319</v>
      </c>
      <c r="C1438" s="45" t="s">
        <v>1854</v>
      </c>
      <c r="D1438" s="45" t="s">
        <v>3775</v>
      </c>
      <c r="E1438" s="45"/>
      <c r="F1438" s="45"/>
      <c r="G1438" s="45" t="s">
        <v>589</v>
      </c>
      <c r="H1438" s="45" t="s">
        <v>590</v>
      </c>
      <c r="I1438" s="45"/>
      <c r="M1438" s="19" t="str">
        <f t="shared" si="22"/>
        <v xml:space="preserve">  &lt;concept code='1709319' codeSystem='1.2.40.0.34.5.156' displayName='DEXTROMETHORPHAN' level='1' type='L' concept_beschreibung='Medikation_AGES_Wirkstoffe _20170725' deutsch='' hinweise='' relationships=''/&gt;</v>
      </c>
    </row>
    <row r="1439" spans="1:13" ht="12.75" customHeight="1" x14ac:dyDescent="0.2">
      <c r="A1439" s="45" t="s">
        <v>18</v>
      </c>
      <c r="B1439" s="45">
        <v>1709323</v>
      </c>
      <c r="C1439" s="45" t="s">
        <v>1855</v>
      </c>
      <c r="D1439" s="45" t="s">
        <v>3776</v>
      </c>
      <c r="E1439" s="45"/>
      <c r="F1439" s="45"/>
      <c r="G1439" s="45" t="s">
        <v>589</v>
      </c>
      <c r="H1439" s="45" t="s">
        <v>590</v>
      </c>
      <c r="I1439" s="45"/>
      <c r="M1439" s="19" t="str">
        <f t="shared" si="22"/>
        <v xml:space="preserve">  &lt;concept code='1709323' codeSystem='1.2.40.0.34.5.156' displayName='TROPISETRON HYDROCHLORID' level='1' type='L' concept_beschreibung='Medikation_AGES_Wirkstoffe _20170725' deutsch='' hinweise='' relationships=''/&gt;</v>
      </c>
    </row>
    <row r="1440" spans="1:13" ht="12.75" customHeight="1" x14ac:dyDescent="0.2">
      <c r="A1440" s="45" t="s">
        <v>18</v>
      </c>
      <c r="B1440" s="45">
        <v>1709324</v>
      </c>
      <c r="C1440" s="45" t="s">
        <v>1856</v>
      </c>
      <c r="D1440" s="45" t="s">
        <v>3777</v>
      </c>
      <c r="E1440" s="45"/>
      <c r="F1440" s="45"/>
      <c r="G1440" s="45" t="s">
        <v>589</v>
      </c>
      <c r="H1440" s="45" t="s">
        <v>590</v>
      </c>
      <c r="I1440" s="45"/>
      <c r="M1440" s="19" t="str">
        <f t="shared" si="22"/>
        <v xml:space="preserve">  &lt;concept code='1709324' codeSystem='1.2.40.0.34.5.156' displayName='EVEROLIMUS' level='1' type='L' concept_beschreibung='Medikation_AGES_Wirkstoffe _20170725' deutsch='' hinweise='' relationships=''/&gt;</v>
      </c>
    </row>
    <row r="1441" spans="1:13" ht="12.75" customHeight="1" x14ac:dyDescent="0.2">
      <c r="A1441" s="45" t="s">
        <v>18</v>
      </c>
      <c r="B1441" s="45">
        <v>1709325</v>
      </c>
      <c r="C1441" s="45" t="s">
        <v>1857</v>
      </c>
      <c r="D1441" s="45" t="s">
        <v>3778</v>
      </c>
      <c r="E1441" s="45"/>
      <c r="F1441" s="45"/>
      <c r="G1441" s="45" t="s">
        <v>589</v>
      </c>
      <c r="H1441" s="45" t="s">
        <v>590</v>
      </c>
      <c r="I1441" s="45"/>
      <c r="M1441" s="19" t="str">
        <f t="shared" si="22"/>
        <v xml:space="preserve">  &lt;concept code='1709325' codeSystem='1.2.40.0.34.5.156' displayName='ALANIN' level='1' type='L' concept_beschreibung='Medikation_AGES_Wirkstoffe _20170725' deutsch='' hinweise='' relationships=''/&gt;</v>
      </c>
    </row>
    <row r="1442" spans="1:13" ht="12.75" customHeight="1" x14ac:dyDescent="0.2">
      <c r="A1442" s="45" t="s">
        <v>18</v>
      </c>
      <c r="B1442" s="45">
        <v>1709329</v>
      </c>
      <c r="C1442" s="45" t="s">
        <v>1858</v>
      </c>
      <c r="D1442" s="45" t="s">
        <v>3779</v>
      </c>
      <c r="E1442" s="45"/>
      <c r="F1442" s="45"/>
      <c r="G1442" s="45" t="s">
        <v>589</v>
      </c>
      <c r="H1442" s="45" t="s">
        <v>590</v>
      </c>
      <c r="I1442" s="45"/>
      <c r="M1442" s="19" t="str">
        <f t="shared" si="22"/>
        <v xml:space="preserve">  &lt;concept code='1709329' codeSystem='1.2.40.0.34.5.156' displayName='ANASTROZOL' level='1' type='L' concept_beschreibung='Medikation_AGES_Wirkstoffe _20170725' deutsch='' hinweise='' relationships=''/&gt;</v>
      </c>
    </row>
    <row r="1443" spans="1:13" ht="12.75" customHeight="1" x14ac:dyDescent="0.2">
      <c r="A1443" s="45" t="s">
        <v>18</v>
      </c>
      <c r="B1443" s="45">
        <v>1709330</v>
      </c>
      <c r="C1443" s="45" t="s">
        <v>1859</v>
      </c>
      <c r="D1443" s="45" t="s">
        <v>3780</v>
      </c>
      <c r="E1443" s="45"/>
      <c r="F1443" s="45"/>
      <c r="G1443" s="45" t="s">
        <v>589</v>
      </c>
      <c r="H1443" s="45" t="s">
        <v>590</v>
      </c>
      <c r="I1443" s="45"/>
      <c r="M1443" s="19" t="str">
        <f t="shared" si="22"/>
        <v xml:space="preserve">  &lt;concept code='1709330' codeSystem='1.2.40.0.34.5.156' displayName='ONDANSETRON' level='1' type='L' concept_beschreibung='Medikation_AGES_Wirkstoffe _20170725' deutsch='' hinweise='' relationships=''/&gt;</v>
      </c>
    </row>
    <row r="1444" spans="1:13" ht="12.75" customHeight="1" x14ac:dyDescent="0.2">
      <c r="A1444" s="45" t="s">
        <v>18</v>
      </c>
      <c r="B1444" s="45">
        <v>1709331</v>
      </c>
      <c r="C1444" s="45" t="s">
        <v>1860</v>
      </c>
      <c r="D1444" s="45" t="s">
        <v>3781</v>
      </c>
      <c r="E1444" s="45"/>
      <c r="F1444" s="45"/>
      <c r="G1444" s="45" t="s">
        <v>589</v>
      </c>
      <c r="H1444" s="45" t="s">
        <v>590</v>
      </c>
      <c r="I1444" s="45"/>
      <c r="M1444" s="19" t="str">
        <f t="shared" si="22"/>
        <v xml:space="preserve">  &lt;concept code='1709331' codeSystem='1.2.40.0.34.5.156' displayName='TROSPIUM CHLORID' level='1' type='L' concept_beschreibung='Medikation_AGES_Wirkstoffe _20170725' deutsch='' hinweise='' relationships=''/&gt;</v>
      </c>
    </row>
    <row r="1445" spans="1:13" ht="12.75" customHeight="1" x14ac:dyDescent="0.2">
      <c r="A1445" s="45" t="s">
        <v>18</v>
      </c>
      <c r="B1445" s="45">
        <v>1709334</v>
      </c>
      <c r="C1445" s="45" t="s">
        <v>1861</v>
      </c>
      <c r="D1445" s="45" t="s">
        <v>3782</v>
      </c>
      <c r="E1445" s="45"/>
      <c r="F1445" s="45"/>
      <c r="G1445" s="45" t="s">
        <v>589</v>
      </c>
      <c r="H1445" s="45" t="s">
        <v>590</v>
      </c>
      <c r="I1445" s="45"/>
      <c r="M1445" s="19" t="str">
        <f t="shared" si="22"/>
        <v xml:space="preserve">  &lt;concept code='1709334' codeSystem='1.2.40.0.34.5.156' displayName='COLISTIMETHAT NATRIUM' level='1' type='L' concept_beschreibung='Medikation_AGES_Wirkstoffe _20170725' deutsch='' hinweise='' relationships=''/&gt;</v>
      </c>
    </row>
    <row r="1446" spans="1:13" ht="12.75" customHeight="1" x14ac:dyDescent="0.2">
      <c r="A1446" s="45" t="s">
        <v>18</v>
      </c>
      <c r="B1446" s="45">
        <v>1709336</v>
      </c>
      <c r="C1446" s="45" t="s">
        <v>1862</v>
      </c>
      <c r="D1446" s="45" t="s">
        <v>3783</v>
      </c>
      <c r="E1446" s="45"/>
      <c r="F1446" s="45"/>
      <c r="G1446" s="45" t="s">
        <v>589</v>
      </c>
      <c r="H1446" s="45" t="s">
        <v>590</v>
      </c>
      <c r="I1446" s="45"/>
      <c r="M1446" s="19" t="str">
        <f t="shared" si="22"/>
        <v xml:space="preserve">  &lt;concept code='1709336' codeSystem='1.2.40.0.34.5.156' displayName='ESTRAMUSTIN PHOSPHAT' level='1' type='L' concept_beschreibung='Medikation_AGES_Wirkstoffe _20170725' deutsch='' hinweise='' relationships=''/&gt;</v>
      </c>
    </row>
    <row r="1447" spans="1:13" ht="12.75" customHeight="1" x14ac:dyDescent="0.2">
      <c r="A1447" s="45" t="s">
        <v>18</v>
      </c>
      <c r="B1447" s="45">
        <v>1709337</v>
      </c>
      <c r="C1447" s="45" t="s">
        <v>1863</v>
      </c>
      <c r="D1447" s="45" t="s">
        <v>3784</v>
      </c>
      <c r="E1447" s="45"/>
      <c r="F1447" s="45"/>
      <c r="G1447" s="45" t="s">
        <v>589</v>
      </c>
      <c r="H1447" s="45" t="s">
        <v>590</v>
      </c>
      <c r="I1447" s="45"/>
      <c r="M1447" s="19" t="str">
        <f t="shared" si="22"/>
        <v xml:space="preserve">  &lt;concept code='1709337' codeSystem='1.2.40.0.34.5.156' displayName='FOSINOPRIL NATRIUM' level='1' type='L' concept_beschreibung='Medikation_AGES_Wirkstoffe _20170725' deutsch='' hinweise='' relationships=''/&gt;</v>
      </c>
    </row>
    <row r="1448" spans="1:13" ht="12.75" customHeight="1" x14ac:dyDescent="0.2">
      <c r="A1448" s="45" t="s">
        <v>18</v>
      </c>
      <c r="B1448" s="45">
        <v>1709341</v>
      </c>
      <c r="C1448" s="45" t="s">
        <v>1864</v>
      </c>
      <c r="D1448" s="45" t="s">
        <v>3785</v>
      </c>
      <c r="E1448" s="45"/>
      <c r="F1448" s="45"/>
      <c r="G1448" s="45" t="s">
        <v>589</v>
      </c>
      <c r="H1448" s="45" t="s">
        <v>590</v>
      </c>
      <c r="I1448" s="45"/>
      <c r="M1448" s="19" t="str">
        <f t="shared" si="22"/>
        <v xml:space="preserve">  &lt;concept code='1709341' codeSystem='1.2.40.0.34.5.156' displayName='GESTODEN' level='1' type='L' concept_beschreibung='Medikation_AGES_Wirkstoffe _20170725' deutsch='' hinweise='' relationships=''/&gt;</v>
      </c>
    </row>
    <row r="1449" spans="1:13" ht="12.75" customHeight="1" x14ac:dyDescent="0.2">
      <c r="A1449" s="45" t="s">
        <v>18</v>
      </c>
      <c r="B1449" s="45">
        <v>1709343</v>
      </c>
      <c r="C1449" s="45" t="s">
        <v>1865</v>
      </c>
      <c r="D1449" s="45" t="s">
        <v>3786</v>
      </c>
      <c r="E1449" s="45"/>
      <c r="F1449" s="45"/>
      <c r="G1449" s="45" t="s">
        <v>589</v>
      </c>
      <c r="H1449" s="45" t="s">
        <v>590</v>
      </c>
      <c r="I1449" s="45"/>
      <c r="M1449" s="19" t="str">
        <f t="shared" si="22"/>
        <v xml:space="preserve">  &lt;concept code='1709343' codeSystem='1.2.40.0.34.5.156' displayName='AZITHROMYCIN' level='1' type='L' concept_beschreibung='Medikation_AGES_Wirkstoffe _20170725' deutsch='' hinweise='' relationships=''/&gt;</v>
      </c>
    </row>
    <row r="1450" spans="1:13" ht="12.75" customHeight="1" x14ac:dyDescent="0.2">
      <c r="A1450" s="45" t="s">
        <v>18</v>
      </c>
      <c r="B1450" s="45">
        <v>1709346</v>
      </c>
      <c r="C1450" s="45" t="s">
        <v>1866</v>
      </c>
      <c r="D1450" s="45" t="s">
        <v>3787</v>
      </c>
      <c r="E1450" s="45"/>
      <c r="F1450" s="45"/>
      <c r="G1450" s="45" t="s">
        <v>589</v>
      </c>
      <c r="H1450" s="45" t="s">
        <v>590</v>
      </c>
      <c r="I1450" s="45"/>
      <c r="M1450" s="19" t="str">
        <f t="shared" si="22"/>
        <v xml:space="preserve">  &lt;concept code='1709346' codeSystem='1.2.40.0.34.5.156' displayName='SCHWERES BASISCHES MAGNESIUMCARBONAT' level='1' type='L' concept_beschreibung='Medikation_AGES_Wirkstoffe _20170725' deutsch='' hinweise='' relationships=''/&gt;</v>
      </c>
    </row>
    <row r="1451" spans="1:13" ht="12.75" customHeight="1" x14ac:dyDescent="0.2">
      <c r="A1451" s="45" t="s">
        <v>18</v>
      </c>
      <c r="B1451" s="45">
        <v>1709349</v>
      </c>
      <c r="C1451" s="45" t="s">
        <v>1867</v>
      </c>
      <c r="D1451" s="45" t="s">
        <v>3788</v>
      </c>
      <c r="E1451" s="45"/>
      <c r="F1451" s="45"/>
      <c r="G1451" s="45" t="s">
        <v>589</v>
      </c>
      <c r="H1451" s="45" t="s">
        <v>590</v>
      </c>
      <c r="I1451" s="45"/>
      <c r="M1451" s="19" t="str">
        <f t="shared" si="22"/>
        <v xml:space="preserve">  &lt;concept code='1709349' codeSystem='1.2.40.0.34.5.156' displayName='DIAZEPAM' level='1' type='L' concept_beschreibung='Medikation_AGES_Wirkstoffe _20170725' deutsch='' hinweise='' relationships=''/&gt;</v>
      </c>
    </row>
    <row r="1452" spans="1:13" ht="12.75" customHeight="1" x14ac:dyDescent="0.2">
      <c r="A1452" s="45" t="s">
        <v>18</v>
      </c>
      <c r="B1452" s="45">
        <v>1709350</v>
      </c>
      <c r="C1452" s="45" t="s">
        <v>1868</v>
      </c>
      <c r="D1452" s="45" t="s">
        <v>3789</v>
      </c>
      <c r="E1452" s="45"/>
      <c r="F1452" s="45"/>
      <c r="G1452" s="45" t="s">
        <v>589</v>
      </c>
      <c r="H1452" s="45" t="s">
        <v>590</v>
      </c>
      <c r="I1452" s="45"/>
      <c r="M1452" s="19" t="str">
        <f t="shared" si="22"/>
        <v xml:space="preserve">  &lt;concept code='1709350' codeSystem='1.2.40.0.34.5.156' displayName='FAMOTIDIN' level='1' type='L' concept_beschreibung='Medikation_AGES_Wirkstoffe _20170725' deutsch='' hinweise='' relationships=''/&gt;</v>
      </c>
    </row>
    <row r="1453" spans="1:13" ht="12.75" customHeight="1" x14ac:dyDescent="0.2">
      <c r="A1453" s="45" t="s">
        <v>18</v>
      </c>
      <c r="B1453" s="45">
        <v>1709351</v>
      </c>
      <c r="C1453" s="45" t="s">
        <v>1869</v>
      </c>
      <c r="D1453" s="45" t="s">
        <v>3790</v>
      </c>
      <c r="E1453" s="45"/>
      <c r="F1453" s="45"/>
      <c r="G1453" s="45" t="s">
        <v>589</v>
      </c>
      <c r="H1453" s="45" t="s">
        <v>590</v>
      </c>
      <c r="I1453" s="45"/>
      <c r="M1453" s="19" t="str">
        <f t="shared" si="22"/>
        <v xml:space="preserve">  &lt;concept code='1709351' codeSystem='1.2.40.0.34.5.156' displayName='CLARITHROMYCIN' level='1' type='L' concept_beschreibung='Medikation_AGES_Wirkstoffe _20170725' deutsch='' hinweise='' relationships=''/&gt;</v>
      </c>
    </row>
    <row r="1454" spans="1:13" ht="12.75" customHeight="1" x14ac:dyDescent="0.2">
      <c r="A1454" s="45" t="s">
        <v>18</v>
      </c>
      <c r="B1454" s="45">
        <v>1709352</v>
      </c>
      <c r="C1454" s="45" t="s">
        <v>1870</v>
      </c>
      <c r="D1454" s="45" t="s">
        <v>3791</v>
      </c>
      <c r="E1454" s="45"/>
      <c r="F1454" s="45"/>
      <c r="G1454" s="45" t="s">
        <v>589</v>
      </c>
      <c r="H1454" s="45" t="s">
        <v>590</v>
      </c>
      <c r="I1454" s="45"/>
      <c r="M1454" s="19" t="str">
        <f t="shared" si="22"/>
        <v xml:space="preserve">  &lt;concept code='1709352' codeSystem='1.2.40.0.34.5.156' displayName='THREONIN' level='1' type='L' concept_beschreibung='Medikation_AGES_Wirkstoffe _20170725' deutsch='' hinweise='' relationships=''/&gt;</v>
      </c>
    </row>
    <row r="1455" spans="1:13" ht="12.75" customHeight="1" x14ac:dyDescent="0.2">
      <c r="A1455" s="45" t="s">
        <v>18</v>
      </c>
      <c r="B1455" s="45">
        <v>1709354</v>
      </c>
      <c r="C1455" s="45" t="s">
        <v>1871</v>
      </c>
      <c r="D1455" s="45" t="s">
        <v>3792</v>
      </c>
      <c r="E1455" s="45"/>
      <c r="F1455" s="45"/>
      <c r="G1455" s="45" t="s">
        <v>589</v>
      </c>
      <c r="H1455" s="45" t="s">
        <v>590</v>
      </c>
      <c r="I1455" s="45"/>
      <c r="M1455" s="19" t="str">
        <f t="shared" si="22"/>
        <v xml:space="preserve">  &lt;concept code='1709354' codeSystem='1.2.40.0.34.5.156' displayName='DICLOFENAC KALIUM' level='1' type='L' concept_beschreibung='Medikation_AGES_Wirkstoffe _20170725' deutsch='' hinweise='' relationships=''/&gt;</v>
      </c>
    </row>
    <row r="1456" spans="1:13" ht="12.75" customHeight="1" x14ac:dyDescent="0.2">
      <c r="A1456" s="45" t="s">
        <v>18</v>
      </c>
      <c r="B1456" s="45">
        <v>1709356</v>
      </c>
      <c r="C1456" s="45" t="s">
        <v>1872</v>
      </c>
      <c r="D1456" s="45" t="s">
        <v>3793</v>
      </c>
      <c r="E1456" s="45"/>
      <c r="F1456" s="45"/>
      <c r="G1456" s="45" t="s">
        <v>589</v>
      </c>
      <c r="H1456" s="45" t="s">
        <v>590</v>
      </c>
      <c r="I1456" s="45"/>
      <c r="M1456" s="19" t="str">
        <f t="shared" si="22"/>
        <v xml:space="preserve">  &lt;concept code='1709356' codeSystem='1.2.40.0.34.5.156' displayName='ICHTHAMMOLUM' level='1' type='L' concept_beschreibung='Medikation_AGES_Wirkstoffe _20170725' deutsch='' hinweise='' relationships=''/&gt;</v>
      </c>
    </row>
    <row r="1457" spans="1:13" ht="12.75" customHeight="1" x14ac:dyDescent="0.2">
      <c r="A1457" s="45" t="s">
        <v>18</v>
      </c>
      <c r="B1457" s="45">
        <v>1709358</v>
      </c>
      <c r="C1457" s="45" t="s">
        <v>1873</v>
      </c>
      <c r="D1457" s="45" t="s">
        <v>3794</v>
      </c>
      <c r="E1457" s="45"/>
      <c r="F1457" s="45"/>
      <c r="G1457" s="45" t="s">
        <v>589</v>
      </c>
      <c r="H1457" s="45" t="s">
        <v>590</v>
      </c>
      <c r="I1457" s="45"/>
      <c r="M1457" s="19" t="str">
        <f t="shared" si="22"/>
        <v xml:space="preserve">  &lt;concept code='1709358' codeSystem='1.2.40.0.34.5.156' displayName='DROSPIRENON' level='1' type='L' concept_beschreibung='Medikation_AGES_Wirkstoffe _20170725' deutsch='' hinweise='' relationships=''/&gt;</v>
      </c>
    </row>
    <row r="1458" spans="1:13" ht="12.75" customHeight="1" x14ac:dyDescent="0.2">
      <c r="A1458" s="45" t="s">
        <v>18</v>
      </c>
      <c r="B1458" s="45">
        <v>1709361</v>
      </c>
      <c r="C1458" s="45" t="s">
        <v>1874</v>
      </c>
      <c r="D1458" s="45" t="s">
        <v>3795</v>
      </c>
      <c r="E1458" s="45"/>
      <c r="F1458" s="45"/>
      <c r="G1458" s="45" t="s">
        <v>589</v>
      </c>
      <c r="H1458" s="45" t="s">
        <v>590</v>
      </c>
      <c r="I1458" s="45"/>
      <c r="M1458" s="19" t="str">
        <f t="shared" si="22"/>
        <v xml:space="preserve">  &lt;concept code='1709361' codeSystem='1.2.40.0.34.5.156' displayName='EPINEPHRIN' level='1' type='L' concept_beschreibung='Medikation_AGES_Wirkstoffe _20170725' deutsch='' hinweise='' relationships=''/&gt;</v>
      </c>
    </row>
    <row r="1459" spans="1:13" ht="12.75" customHeight="1" x14ac:dyDescent="0.2">
      <c r="A1459" s="45" t="s">
        <v>18</v>
      </c>
      <c r="B1459" s="45">
        <v>1709362</v>
      </c>
      <c r="C1459" s="45" t="s">
        <v>1875</v>
      </c>
      <c r="D1459" s="45" t="s">
        <v>3796</v>
      </c>
      <c r="E1459" s="45"/>
      <c r="F1459" s="45"/>
      <c r="G1459" s="45" t="s">
        <v>589</v>
      </c>
      <c r="H1459" s="45" t="s">
        <v>590</v>
      </c>
      <c r="I1459" s="45"/>
      <c r="M1459" s="19" t="str">
        <f t="shared" si="22"/>
        <v xml:space="preserve">  &lt;concept code='1709362' codeSystem='1.2.40.0.34.5.156' displayName='POVIDON' level='1' type='L' concept_beschreibung='Medikation_AGES_Wirkstoffe _20170725' deutsch='' hinweise='' relationships=''/&gt;</v>
      </c>
    </row>
    <row r="1460" spans="1:13" ht="12.75" customHeight="1" x14ac:dyDescent="0.2">
      <c r="A1460" s="45" t="s">
        <v>18</v>
      </c>
      <c r="B1460" s="45">
        <v>1709363</v>
      </c>
      <c r="C1460" s="45" t="s">
        <v>1876</v>
      </c>
      <c r="D1460" s="45" t="s">
        <v>3797</v>
      </c>
      <c r="E1460" s="45"/>
      <c r="F1460" s="45"/>
      <c r="G1460" s="45" t="s">
        <v>589</v>
      </c>
      <c r="H1460" s="45" t="s">
        <v>590</v>
      </c>
      <c r="I1460" s="45"/>
      <c r="M1460" s="19" t="str">
        <f t="shared" si="22"/>
        <v xml:space="preserve">  &lt;concept code='1709363' codeSystem='1.2.40.0.34.5.156' displayName='ERYTHROMYCIN' level='1' type='L' concept_beschreibung='Medikation_AGES_Wirkstoffe _20170725' deutsch='' hinweise='' relationships=''/&gt;</v>
      </c>
    </row>
    <row r="1461" spans="1:13" ht="12.75" customHeight="1" x14ac:dyDescent="0.2">
      <c r="A1461" s="45" t="s">
        <v>18</v>
      </c>
      <c r="B1461" s="45">
        <v>1709364</v>
      </c>
      <c r="C1461" s="45" t="s">
        <v>1877</v>
      </c>
      <c r="D1461" s="45" t="s">
        <v>3798</v>
      </c>
      <c r="E1461" s="45"/>
      <c r="F1461" s="45"/>
      <c r="G1461" s="45" t="s">
        <v>589</v>
      </c>
      <c r="H1461" s="45" t="s">
        <v>590</v>
      </c>
      <c r="I1461" s="45"/>
      <c r="M1461" s="19" t="str">
        <f t="shared" si="22"/>
        <v xml:space="preserve">  &lt;concept code='1709364' codeSystem='1.2.40.0.34.5.156' displayName='OPIPRAMOL DIHYDROCHLORID' level='1' type='L' concept_beschreibung='Medikation_AGES_Wirkstoffe _20170725' deutsch='' hinweise='' relationships=''/&gt;</v>
      </c>
    </row>
    <row r="1462" spans="1:13" ht="12.75" customHeight="1" x14ac:dyDescent="0.2">
      <c r="A1462" s="45" t="s">
        <v>18</v>
      </c>
      <c r="B1462" s="45">
        <v>1709366</v>
      </c>
      <c r="C1462" s="45" t="s">
        <v>1878</v>
      </c>
      <c r="D1462" s="45" t="s">
        <v>3799</v>
      </c>
      <c r="E1462" s="45"/>
      <c r="F1462" s="45"/>
      <c r="G1462" s="45" t="s">
        <v>589</v>
      </c>
      <c r="H1462" s="45" t="s">
        <v>590</v>
      </c>
      <c r="I1462" s="45"/>
      <c r="M1462" s="19" t="str">
        <f t="shared" si="22"/>
        <v xml:space="preserve">  &lt;concept code='1709366' codeSystem='1.2.40.0.34.5.156' displayName='TRIMETHOPRIM' level='1' type='L' concept_beschreibung='Medikation_AGES_Wirkstoffe _20170725' deutsch='' hinweise='' relationships=''/&gt;</v>
      </c>
    </row>
    <row r="1463" spans="1:13" ht="12.75" customHeight="1" x14ac:dyDescent="0.2">
      <c r="A1463" s="45" t="s">
        <v>18</v>
      </c>
      <c r="B1463" s="45">
        <v>1709368</v>
      </c>
      <c r="C1463" s="45" t="s">
        <v>1879</v>
      </c>
      <c r="D1463" s="45" t="s">
        <v>3800</v>
      </c>
      <c r="E1463" s="45"/>
      <c r="F1463" s="45"/>
      <c r="G1463" s="45" t="s">
        <v>589</v>
      </c>
      <c r="H1463" s="45" t="s">
        <v>590</v>
      </c>
      <c r="I1463" s="45"/>
      <c r="M1463" s="19" t="str">
        <f t="shared" si="22"/>
        <v xml:space="preserve">  &lt;concept code='1709368' codeSystem='1.2.40.0.34.5.156' displayName='FLUOCORTOLON HEXANOAT' level='1' type='L' concept_beschreibung='Medikation_AGES_Wirkstoffe _20170725' deutsch='' hinweise='' relationships=''/&gt;</v>
      </c>
    </row>
    <row r="1464" spans="1:13" ht="12.75" customHeight="1" x14ac:dyDescent="0.2">
      <c r="A1464" s="45" t="s">
        <v>18</v>
      </c>
      <c r="B1464" s="45">
        <v>1709369</v>
      </c>
      <c r="C1464" s="45" t="s">
        <v>1880</v>
      </c>
      <c r="D1464" s="45" t="s">
        <v>3801</v>
      </c>
      <c r="E1464" s="45"/>
      <c r="F1464" s="45"/>
      <c r="G1464" s="45" t="s">
        <v>589</v>
      </c>
      <c r="H1464" s="45" t="s">
        <v>590</v>
      </c>
      <c r="I1464" s="45"/>
      <c r="M1464" s="19" t="str">
        <f t="shared" si="22"/>
        <v xml:space="preserve">  &lt;concept code='1709369' codeSystem='1.2.40.0.34.5.156' displayName='LEVOCABASTIN HYDROCHLORID' level='1' type='L' concept_beschreibung='Medikation_AGES_Wirkstoffe _20170725' deutsch='' hinweise='' relationships=''/&gt;</v>
      </c>
    </row>
    <row r="1465" spans="1:13" ht="12.75" customHeight="1" x14ac:dyDescent="0.2">
      <c r="A1465" s="45" t="s">
        <v>18</v>
      </c>
      <c r="B1465" s="45">
        <v>1709371</v>
      </c>
      <c r="C1465" s="45" t="s">
        <v>1881</v>
      </c>
      <c r="D1465" s="45" t="s">
        <v>3802</v>
      </c>
      <c r="E1465" s="45"/>
      <c r="F1465" s="45"/>
      <c r="G1465" s="45" t="s">
        <v>589</v>
      </c>
      <c r="H1465" s="45" t="s">
        <v>590</v>
      </c>
      <c r="I1465" s="45"/>
      <c r="M1465" s="19" t="str">
        <f t="shared" si="22"/>
        <v xml:space="preserve">  &lt;concept code='1709371' codeSystem='1.2.40.0.34.5.156' displayName='CHLORHEXIDIN DIHYDROCHLORID' level='1' type='L' concept_beschreibung='Medikation_AGES_Wirkstoffe _20170725' deutsch='' hinweise='' relationships=''/&gt;</v>
      </c>
    </row>
    <row r="1466" spans="1:13" ht="12.75" customHeight="1" x14ac:dyDescent="0.2">
      <c r="A1466" s="45" t="s">
        <v>18</v>
      </c>
      <c r="B1466" s="45">
        <v>1709372</v>
      </c>
      <c r="C1466" s="45" t="s">
        <v>1882</v>
      </c>
      <c r="D1466" s="45" t="s">
        <v>3803</v>
      </c>
      <c r="E1466" s="45"/>
      <c r="F1466" s="45"/>
      <c r="G1466" s="45" t="s">
        <v>589</v>
      </c>
      <c r="H1466" s="45" t="s">
        <v>590</v>
      </c>
      <c r="I1466" s="45"/>
      <c r="M1466" s="19" t="str">
        <f t="shared" si="22"/>
        <v xml:space="preserve">  &lt;concept code='1709372' codeSystem='1.2.40.0.34.5.156' displayName='OXYTOCIN' level='1' type='L' concept_beschreibung='Medikation_AGES_Wirkstoffe _20170725' deutsch='' hinweise='' relationships=''/&gt;</v>
      </c>
    </row>
    <row r="1467" spans="1:13" ht="12.75" customHeight="1" x14ac:dyDescent="0.2">
      <c r="A1467" s="45" t="s">
        <v>18</v>
      </c>
      <c r="B1467" s="45">
        <v>1709373</v>
      </c>
      <c r="C1467" s="45" t="s">
        <v>1883</v>
      </c>
      <c r="D1467" s="45" t="s">
        <v>3804</v>
      </c>
      <c r="E1467" s="45"/>
      <c r="F1467" s="45"/>
      <c r="G1467" s="45" t="s">
        <v>589</v>
      </c>
      <c r="H1467" s="45" t="s">
        <v>590</v>
      </c>
      <c r="I1467" s="45"/>
      <c r="M1467" s="19" t="str">
        <f t="shared" si="22"/>
        <v xml:space="preserve">  &lt;concept code='1709373' codeSystem='1.2.40.0.34.5.156' displayName='MAPROTILIN HYDROCHLORID' level='1' type='L' concept_beschreibung='Medikation_AGES_Wirkstoffe _20170725' deutsch='' hinweise='' relationships=''/&gt;</v>
      </c>
    </row>
    <row r="1468" spans="1:13" ht="12.75" customHeight="1" x14ac:dyDescent="0.2">
      <c r="A1468" s="45" t="s">
        <v>18</v>
      </c>
      <c r="B1468" s="45">
        <v>1709377</v>
      </c>
      <c r="C1468" s="45" t="s">
        <v>1884</v>
      </c>
      <c r="D1468" s="45" t="s">
        <v>3805</v>
      </c>
      <c r="E1468" s="45"/>
      <c r="F1468" s="45"/>
      <c r="G1468" s="45" t="s">
        <v>589</v>
      </c>
      <c r="H1468" s="45" t="s">
        <v>590</v>
      </c>
      <c r="I1468" s="45"/>
      <c r="M1468" s="19" t="str">
        <f t="shared" si="22"/>
        <v xml:space="preserve">  &lt;concept code='1709377' codeSystem='1.2.40.0.34.5.156' displayName='NITROFURANTOIN' level='1' type='L' concept_beschreibung='Medikation_AGES_Wirkstoffe _20170725' deutsch='' hinweise='' relationships=''/&gt;</v>
      </c>
    </row>
    <row r="1469" spans="1:13" ht="12.75" customHeight="1" x14ac:dyDescent="0.2">
      <c r="A1469" s="45" t="s">
        <v>18</v>
      </c>
      <c r="B1469" s="45">
        <v>1709378</v>
      </c>
      <c r="C1469" s="45" t="s">
        <v>1885</v>
      </c>
      <c r="D1469" s="45" t="s">
        <v>3806</v>
      </c>
      <c r="E1469" s="45"/>
      <c r="F1469" s="45"/>
      <c r="G1469" s="45" t="s">
        <v>589</v>
      </c>
      <c r="H1469" s="45" t="s">
        <v>590</v>
      </c>
      <c r="I1469" s="45"/>
      <c r="M1469" s="19" t="str">
        <f t="shared" si="22"/>
        <v xml:space="preserve">  &lt;concept code='1709378' codeSystem='1.2.40.0.34.5.156' displayName='BENZYL NICOTINAT' level='1' type='L' concept_beschreibung='Medikation_AGES_Wirkstoffe _20170725' deutsch='' hinweise='' relationships=''/&gt;</v>
      </c>
    </row>
    <row r="1470" spans="1:13" ht="12.75" customHeight="1" x14ac:dyDescent="0.2">
      <c r="A1470" s="45" t="s">
        <v>18</v>
      </c>
      <c r="B1470" s="45">
        <v>1709379</v>
      </c>
      <c r="C1470" s="45" t="s">
        <v>1886</v>
      </c>
      <c r="D1470" s="45" t="s">
        <v>3807</v>
      </c>
      <c r="E1470" s="45"/>
      <c r="F1470" s="45"/>
      <c r="G1470" s="45" t="s">
        <v>589</v>
      </c>
      <c r="H1470" s="45" t="s">
        <v>590</v>
      </c>
      <c r="I1470" s="45"/>
      <c r="M1470" s="19" t="str">
        <f t="shared" si="22"/>
        <v xml:space="preserve">  &lt;concept code='1709379' codeSystem='1.2.40.0.34.5.156' displayName='SPIRONOLACTON' level='1' type='L' concept_beschreibung='Medikation_AGES_Wirkstoffe _20170725' deutsch='' hinweise='' relationships=''/&gt;</v>
      </c>
    </row>
    <row r="1471" spans="1:13" ht="12.75" customHeight="1" x14ac:dyDescent="0.2">
      <c r="A1471" s="45" t="s">
        <v>18</v>
      </c>
      <c r="B1471" s="45">
        <v>1709381</v>
      </c>
      <c r="C1471" s="45" t="s">
        <v>1887</v>
      </c>
      <c r="D1471" s="45" t="s">
        <v>3808</v>
      </c>
      <c r="E1471" s="45"/>
      <c r="F1471" s="45"/>
      <c r="G1471" s="45" t="s">
        <v>589</v>
      </c>
      <c r="H1471" s="45" t="s">
        <v>590</v>
      </c>
      <c r="I1471" s="45"/>
      <c r="M1471" s="19" t="str">
        <f t="shared" si="22"/>
        <v xml:space="preserve">  &lt;concept code='1709381' codeSystem='1.2.40.0.34.5.156' displayName='CYCLOPENTOLAT HYDROCHLORID' level='1' type='L' concept_beschreibung='Medikation_AGES_Wirkstoffe _20170725' deutsch='' hinweise='' relationships=''/&gt;</v>
      </c>
    </row>
    <row r="1472" spans="1:13" ht="12.75" customHeight="1" x14ac:dyDescent="0.2">
      <c r="A1472" s="45" t="s">
        <v>18</v>
      </c>
      <c r="B1472" s="45">
        <v>1709383</v>
      </c>
      <c r="C1472" s="45" t="s">
        <v>1888</v>
      </c>
      <c r="D1472" s="45" t="s">
        <v>3809</v>
      </c>
      <c r="E1472" s="45"/>
      <c r="F1472" s="45"/>
      <c r="G1472" s="45" t="s">
        <v>589</v>
      </c>
      <c r="H1472" s="45" t="s">
        <v>590</v>
      </c>
      <c r="I1472" s="45"/>
      <c r="M1472" s="19" t="str">
        <f t="shared" si="22"/>
        <v xml:space="preserve">  &lt;concept code='1709383' codeSystem='1.2.40.0.34.5.156' displayName='METHIONIN' level='1' type='L' concept_beschreibung='Medikation_AGES_Wirkstoffe _20170725' deutsch='' hinweise='' relationships=''/&gt;</v>
      </c>
    </row>
    <row r="1473" spans="1:13" ht="12.75" customHeight="1" x14ac:dyDescent="0.2">
      <c r="A1473" s="45" t="s">
        <v>18</v>
      </c>
      <c r="B1473" s="45">
        <v>1709384</v>
      </c>
      <c r="C1473" s="45" t="s">
        <v>1889</v>
      </c>
      <c r="D1473" s="45" t="s">
        <v>3810</v>
      </c>
      <c r="E1473" s="45"/>
      <c r="F1473" s="45"/>
      <c r="G1473" s="45" t="s">
        <v>589</v>
      </c>
      <c r="H1473" s="45" t="s">
        <v>590</v>
      </c>
      <c r="I1473" s="45"/>
      <c r="M1473" s="19" t="str">
        <f t="shared" si="22"/>
        <v xml:space="preserve">  &lt;concept code='1709384' codeSystem='1.2.40.0.34.5.156' displayName='METYRAPON' level='1' type='L' concept_beschreibung='Medikation_AGES_Wirkstoffe _20170725' deutsch='' hinweise='' relationships=''/&gt;</v>
      </c>
    </row>
    <row r="1474" spans="1:13" ht="12.75" customHeight="1" x14ac:dyDescent="0.2">
      <c r="A1474" s="45" t="s">
        <v>18</v>
      </c>
      <c r="B1474" s="45">
        <v>1709385</v>
      </c>
      <c r="C1474" s="45" t="s">
        <v>1890</v>
      </c>
      <c r="D1474" s="45" t="s">
        <v>3811</v>
      </c>
      <c r="E1474" s="45"/>
      <c r="F1474" s="45"/>
      <c r="G1474" s="45" t="s">
        <v>589</v>
      </c>
      <c r="H1474" s="45" t="s">
        <v>590</v>
      </c>
      <c r="I1474" s="45"/>
      <c r="M1474" s="19" t="str">
        <f t="shared" si="22"/>
        <v xml:space="preserve">  &lt;concept code='1709385' codeSystem='1.2.40.0.34.5.156' displayName='PHENYLALANIN' level='1' type='L' concept_beschreibung='Medikation_AGES_Wirkstoffe _20170725' deutsch='' hinweise='' relationships=''/&gt;</v>
      </c>
    </row>
    <row r="1475" spans="1:13" ht="12.75" customHeight="1" x14ac:dyDescent="0.2">
      <c r="A1475" s="45" t="s">
        <v>18</v>
      </c>
      <c r="B1475" s="45">
        <v>1709386</v>
      </c>
      <c r="C1475" s="45" t="s">
        <v>1891</v>
      </c>
      <c r="D1475" s="45" t="s">
        <v>3812</v>
      </c>
      <c r="E1475" s="45"/>
      <c r="F1475" s="45"/>
      <c r="G1475" s="45" t="s">
        <v>589</v>
      </c>
      <c r="H1475" s="45" t="s">
        <v>590</v>
      </c>
      <c r="I1475" s="45"/>
      <c r="M1475" s="19" t="str">
        <f t="shared" si="22"/>
        <v xml:space="preserve">  &lt;concept code='1709386' codeSystem='1.2.40.0.34.5.156' displayName='MISOPROSTOL' level='1' type='L' concept_beschreibung='Medikation_AGES_Wirkstoffe _20170725' deutsch='' hinweise='' relationships=''/&gt;</v>
      </c>
    </row>
    <row r="1476" spans="1:13" ht="12.75" customHeight="1" x14ac:dyDescent="0.2">
      <c r="A1476" s="45" t="s">
        <v>18</v>
      </c>
      <c r="B1476" s="45">
        <v>1709388</v>
      </c>
      <c r="C1476" s="45" t="s">
        <v>1892</v>
      </c>
      <c r="D1476" s="45" t="s">
        <v>3813</v>
      </c>
      <c r="E1476" s="45"/>
      <c r="F1476" s="45"/>
      <c r="G1476" s="45" t="s">
        <v>589</v>
      </c>
      <c r="H1476" s="45" t="s">
        <v>590</v>
      </c>
      <c r="I1476" s="45"/>
      <c r="M1476" s="19" t="str">
        <f t="shared" si="22"/>
        <v xml:space="preserve">  &lt;concept code='1709388' codeSystem='1.2.40.0.34.5.156' displayName='CEFACLOR MONOHYDRAT' level='1' type='L' concept_beschreibung='Medikation_AGES_Wirkstoffe _20170725' deutsch='' hinweise='' relationships=''/&gt;</v>
      </c>
    </row>
    <row r="1477" spans="1:13" ht="12.75" customHeight="1" x14ac:dyDescent="0.2">
      <c r="A1477" s="45" t="s">
        <v>18</v>
      </c>
      <c r="B1477" s="45">
        <v>1709389</v>
      </c>
      <c r="C1477" s="45" t="s">
        <v>1893</v>
      </c>
      <c r="D1477" s="45" t="s">
        <v>3814</v>
      </c>
      <c r="E1477" s="45"/>
      <c r="F1477" s="45"/>
      <c r="G1477" s="45" t="s">
        <v>589</v>
      </c>
      <c r="H1477" s="45" t="s">
        <v>590</v>
      </c>
      <c r="I1477" s="45"/>
      <c r="M1477" s="19" t="str">
        <f t="shared" si="22"/>
        <v xml:space="preserve">  &lt;concept code='1709389' codeSystem='1.2.40.0.34.5.156' displayName='VALIN' level='1' type='L' concept_beschreibung='Medikation_AGES_Wirkstoffe _20170725' deutsch='' hinweise='' relationships=''/&gt;</v>
      </c>
    </row>
    <row r="1478" spans="1:13" ht="12.75" customHeight="1" x14ac:dyDescent="0.2">
      <c r="A1478" s="45" t="s">
        <v>18</v>
      </c>
      <c r="B1478" s="45">
        <v>1709390</v>
      </c>
      <c r="C1478" s="45" t="s">
        <v>1894</v>
      </c>
      <c r="D1478" s="45" t="s">
        <v>3815</v>
      </c>
      <c r="E1478" s="45"/>
      <c r="F1478" s="45"/>
      <c r="G1478" s="45" t="s">
        <v>589</v>
      </c>
      <c r="H1478" s="45" t="s">
        <v>590</v>
      </c>
      <c r="I1478" s="45"/>
      <c r="M1478" s="19" t="str">
        <f t="shared" si="22"/>
        <v xml:space="preserve">  &lt;concept code='1709390' codeSystem='1.2.40.0.34.5.156' displayName='P-AMINOSALIZYLSÄURE' level='1' type='L' concept_beschreibung='Medikation_AGES_Wirkstoffe _20170725' deutsch='' hinweise='' relationships=''/&gt;</v>
      </c>
    </row>
    <row r="1479" spans="1:13" ht="12.75" customHeight="1" x14ac:dyDescent="0.2">
      <c r="A1479" s="45" t="s">
        <v>18</v>
      </c>
      <c r="B1479" s="45">
        <v>1709391</v>
      </c>
      <c r="C1479" s="45" t="s">
        <v>1895</v>
      </c>
      <c r="D1479" s="45" t="s">
        <v>3816</v>
      </c>
      <c r="E1479" s="45"/>
      <c r="F1479" s="45"/>
      <c r="G1479" s="45" t="s">
        <v>589</v>
      </c>
      <c r="H1479" s="45" t="s">
        <v>590</v>
      </c>
      <c r="I1479" s="45"/>
      <c r="M1479" s="19" t="str">
        <f t="shared" si="22"/>
        <v xml:space="preserve">  &lt;concept code='1709391' codeSystem='1.2.40.0.34.5.156' displayName='SEVOFLURAN' level='1' type='L' concept_beschreibung='Medikation_AGES_Wirkstoffe _20170725' deutsch='' hinweise='' relationships=''/&gt;</v>
      </c>
    </row>
    <row r="1480" spans="1:13" ht="12.75" customHeight="1" x14ac:dyDescent="0.2">
      <c r="A1480" s="45" t="s">
        <v>18</v>
      </c>
      <c r="B1480" s="45">
        <v>1709393</v>
      </c>
      <c r="C1480" s="45" t="s">
        <v>1896</v>
      </c>
      <c r="D1480" s="45" t="s">
        <v>3817</v>
      </c>
      <c r="E1480" s="45"/>
      <c r="F1480" s="45"/>
      <c r="G1480" s="45" t="s">
        <v>589</v>
      </c>
      <c r="H1480" s="45" t="s">
        <v>590</v>
      </c>
      <c r="I1480" s="45"/>
      <c r="M1480" s="19" t="str">
        <f t="shared" si="22"/>
        <v xml:space="preserve">  &lt;concept code='1709393' codeSystem='1.2.40.0.34.5.156' displayName='2,4-DICHLORBENZYLALKOHOL' level='1' type='L' concept_beschreibung='Medikation_AGES_Wirkstoffe _20170725' deutsch='' hinweise='' relationships=''/&gt;</v>
      </c>
    </row>
    <row r="1481" spans="1:13" ht="12.75" customHeight="1" x14ac:dyDescent="0.2">
      <c r="A1481" s="45" t="s">
        <v>18</v>
      </c>
      <c r="B1481" s="45">
        <v>1709396</v>
      </c>
      <c r="C1481" s="45" t="s">
        <v>1897</v>
      </c>
      <c r="D1481" s="45" t="s">
        <v>3818</v>
      </c>
      <c r="E1481" s="45"/>
      <c r="F1481" s="45"/>
      <c r="G1481" s="45" t="s">
        <v>589</v>
      </c>
      <c r="H1481" s="45" t="s">
        <v>590</v>
      </c>
      <c r="I1481" s="45"/>
      <c r="M1481" s="19" t="str">
        <f t="shared" si="22"/>
        <v xml:space="preserve">  &lt;concept code='1709396' codeSystem='1.2.40.0.34.5.156' displayName='AMIKACIN' level='1' type='L' concept_beschreibung='Medikation_AGES_Wirkstoffe _20170725' deutsch='' hinweise='' relationships=''/&gt;</v>
      </c>
    </row>
    <row r="1482" spans="1:13" ht="12.75" customHeight="1" x14ac:dyDescent="0.2">
      <c r="A1482" s="45" t="s">
        <v>18</v>
      </c>
      <c r="B1482" s="45">
        <v>1709397</v>
      </c>
      <c r="C1482" s="45" t="s">
        <v>1898</v>
      </c>
      <c r="D1482" s="45" t="s">
        <v>3819</v>
      </c>
      <c r="E1482" s="45"/>
      <c r="F1482" s="45"/>
      <c r="G1482" s="45" t="s">
        <v>589</v>
      </c>
      <c r="H1482" s="45" t="s">
        <v>590</v>
      </c>
      <c r="I1482" s="45"/>
      <c r="M1482" s="19" t="str">
        <f t="shared" si="22"/>
        <v xml:space="preserve">  &lt;concept code='1709397' codeSystem='1.2.40.0.34.5.156' displayName='BETAXOLOL HYDROCHLORID' level='1' type='L' concept_beschreibung='Medikation_AGES_Wirkstoffe _20170725' deutsch='' hinweise='' relationships=''/&gt;</v>
      </c>
    </row>
    <row r="1483" spans="1:13" ht="12.75" customHeight="1" x14ac:dyDescent="0.2">
      <c r="A1483" s="45" t="s">
        <v>18</v>
      </c>
      <c r="B1483" s="45">
        <v>1709398</v>
      </c>
      <c r="C1483" s="45" t="s">
        <v>1899</v>
      </c>
      <c r="D1483" s="45" t="s">
        <v>3820</v>
      </c>
      <c r="E1483" s="45"/>
      <c r="F1483" s="45"/>
      <c r="G1483" s="45" t="s">
        <v>589</v>
      </c>
      <c r="H1483" s="45" t="s">
        <v>590</v>
      </c>
      <c r="I1483" s="45"/>
      <c r="M1483" s="19" t="str">
        <f t="shared" si="22"/>
        <v xml:space="preserve">  &lt;concept code='1709398' codeSystem='1.2.40.0.34.5.156' displayName='LETROZOL' level='1' type='L' concept_beschreibung='Medikation_AGES_Wirkstoffe _20170725' deutsch='' hinweise='' relationships=''/&gt;</v>
      </c>
    </row>
    <row r="1484" spans="1:13" ht="12.75" customHeight="1" x14ac:dyDescent="0.2">
      <c r="A1484" s="45" t="s">
        <v>18</v>
      </c>
      <c r="B1484" s="45">
        <v>1709399</v>
      </c>
      <c r="C1484" s="45" t="s">
        <v>1900</v>
      </c>
      <c r="D1484" s="45" t="s">
        <v>3821</v>
      </c>
      <c r="E1484" s="45"/>
      <c r="F1484" s="45"/>
      <c r="G1484" s="45" t="s">
        <v>589</v>
      </c>
      <c r="H1484" s="45" t="s">
        <v>590</v>
      </c>
      <c r="I1484" s="45"/>
      <c r="M1484" s="19" t="str">
        <f t="shared" si="22"/>
        <v xml:space="preserve">  &lt;concept code='1709399' codeSystem='1.2.40.0.34.5.156' displayName='LEVOSIMENDAN' level='1' type='L' concept_beschreibung='Medikation_AGES_Wirkstoffe _20170725' deutsch='' hinweise='' relationships=''/&gt;</v>
      </c>
    </row>
    <row r="1485" spans="1:13" ht="12.75" customHeight="1" x14ac:dyDescent="0.2">
      <c r="A1485" s="45" t="s">
        <v>18</v>
      </c>
      <c r="B1485" s="45">
        <v>1709400</v>
      </c>
      <c r="C1485" s="45" t="s">
        <v>1901</v>
      </c>
      <c r="D1485" s="45" t="s">
        <v>3822</v>
      </c>
      <c r="E1485" s="45"/>
      <c r="F1485" s="45"/>
      <c r="G1485" s="45" t="s">
        <v>589</v>
      </c>
      <c r="H1485" s="45" t="s">
        <v>590</v>
      </c>
      <c r="I1485" s="45"/>
      <c r="M1485" s="19" t="str">
        <f t="shared" si="22"/>
        <v xml:space="preserve">  &lt;concept code='1709400' codeSystem='1.2.40.0.34.5.156' displayName='MESNA' level='1' type='L' concept_beschreibung='Medikation_AGES_Wirkstoffe _20170725' deutsch='' hinweise='' relationships=''/&gt;</v>
      </c>
    </row>
    <row r="1486" spans="1:13" ht="12.75" customHeight="1" x14ac:dyDescent="0.2">
      <c r="A1486" s="45" t="s">
        <v>18</v>
      </c>
      <c r="B1486" s="45">
        <v>1709401</v>
      </c>
      <c r="C1486" s="45" t="s">
        <v>1902</v>
      </c>
      <c r="D1486" s="45" t="s">
        <v>3823</v>
      </c>
      <c r="E1486" s="45"/>
      <c r="F1486" s="45"/>
      <c r="G1486" s="45" t="s">
        <v>589</v>
      </c>
      <c r="H1486" s="45" t="s">
        <v>590</v>
      </c>
      <c r="I1486" s="45"/>
      <c r="M1486" s="19" t="str">
        <f t="shared" si="22"/>
        <v xml:space="preserve">  &lt;concept code='1709401' codeSystem='1.2.40.0.34.5.156' displayName='MOCLOBEMID' level='1' type='L' concept_beschreibung='Medikation_AGES_Wirkstoffe _20170725' deutsch='' hinweise='' relationships=''/&gt;</v>
      </c>
    </row>
    <row r="1487" spans="1:13" ht="12.75" customHeight="1" x14ac:dyDescent="0.2">
      <c r="A1487" s="45" t="s">
        <v>18</v>
      </c>
      <c r="B1487" s="45">
        <v>1709402</v>
      </c>
      <c r="C1487" s="45" t="s">
        <v>1903</v>
      </c>
      <c r="D1487" s="45" t="s">
        <v>3824</v>
      </c>
      <c r="E1487" s="45"/>
      <c r="F1487" s="45"/>
      <c r="G1487" s="45" t="s">
        <v>589</v>
      </c>
      <c r="H1487" s="45" t="s">
        <v>590</v>
      </c>
      <c r="I1487" s="45"/>
      <c r="M1487" s="19" t="str">
        <f t="shared" si="22"/>
        <v xml:space="preserve">  &lt;concept code='1709402' codeSystem='1.2.40.0.34.5.156' displayName='NISOLDIPIN' level='1' type='L' concept_beschreibung='Medikation_AGES_Wirkstoffe _20170725' deutsch='' hinweise='' relationships=''/&gt;</v>
      </c>
    </row>
    <row r="1488" spans="1:13" ht="12.75" customHeight="1" x14ac:dyDescent="0.2">
      <c r="A1488" s="45" t="s">
        <v>18</v>
      </c>
      <c r="B1488" s="45">
        <v>1709403</v>
      </c>
      <c r="C1488" s="45" t="s">
        <v>1904</v>
      </c>
      <c r="D1488" s="45" t="s">
        <v>3825</v>
      </c>
      <c r="E1488" s="45"/>
      <c r="F1488" s="45"/>
      <c r="G1488" s="45" t="s">
        <v>589</v>
      </c>
      <c r="H1488" s="45" t="s">
        <v>590</v>
      </c>
      <c r="I1488" s="45"/>
      <c r="M1488" s="19" t="str">
        <f t="shared" ref="M1488:M1551" si="23">CONCATENATE("  &lt;concept code='",B1488,"' codeSystem='",$H1488,"' displayName='",C1488,"' level='",LEFT(A1488,SEARCH("-",A1488)-1),"' type='",TRIM(RIGHT(A1488,LEN(A1488)-SEARCH("-",A1488))),"' concept_beschreibung='",G1488,"' deutsch='",E1488,"' hinweise='",F1488,"' relationships='",I1488,"'/&gt;")</f>
        <v xml:space="preserve">  &lt;concept code='1709403' codeSystem='1.2.40.0.34.5.156' displayName='PANTOPRAZOL' level='1' type='L' concept_beschreibung='Medikation_AGES_Wirkstoffe _20170725' deutsch='' hinweise='' relationships=''/&gt;</v>
      </c>
    </row>
    <row r="1489" spans="1:13" ht="12.75" customHeight="1" x14ac:dyDescent="0.2">
      <c r="A1489" s="45" t="s">
        <v>18</v>
      </c>
      <c r="B1489" s="45">
        <v>1709404</v>
      </c>
      <c r="C1489" s="45" t="s">
        <v>1905</v>
      </c>
      <c r="D1489" s="45" t="s">
        <v>3826</v>
      </c>
      <c r="E1489" s="45"/>
      <c r="F1489" s="45"/>
      <c r="G1489" s="45" t="s">
        <v>589</v>
      </c>
      <c r="H1489" s="45" t="s">
        <v>590</v>
      </c>
      <c r="I1489" s="45"/>
      <c r="M1489" s="19" t="str">
        <f t="shared" si="23"/>
        <v xml:space="preserve">  &lt;concept code='1709404' codeSystem='1.2.40.0.34.5.156' displayName='PIROXICAM' level='1' type='L' concept_beschreibung='Medikation_AGES_Wirkstoffe _20170725' deutsch='' hinweise='' relationships=''/&gt;</v>
      </c>
    </row>
    <row r="1490" spans="1:13" ht="12.75" customHeight="1" x14ac:dyDescent="0.2">
      <c r="A1490" s="45" t="s">
        <v>18</v>
      </c>
      <c r="B1490" s="45">
        <v>1709405</v>
      </c>
      <c r="C1490" s="45" t="s">
        <v>1906</v>
      </c>
      <c r="D1490" s="45" t="s">
        <v>3827</v>
      </c>
      <c r="E1490" s="45"/>
      <c r="F1490" s="45"/>
      <c r="G1490" s="45" t="s">
        <v>589</v>
      </c>
      <c r="H1490" s="45" t="s">
        <v>590</v>
      </c>
      <c r="I1490" s="45"/>
      <c r="M1490" s="19" t="str">
        <f t="shared" si="23"/>
        <v xml:space="preserve">  &lt;concept code='1709405' codeSystem='1.2.40.0.34.5.156' displayName='LINEZOLID' level='1' type='L' concept_beschreibung='Medikation_AGES_Wirkstoffe _20170725' deutsch='' hinweise='' relationships=''/&gt;</v>
      </c>
    </row>
    <row r="1491" spans="1:13" ht="12.75" customHeight="1" x14ac:dyDescent="0.2">
      <c r="A1491" s="45" t="s">
        <v>18</v>
      </c>
      <c r="B1491" s="45">
        <v>1709407</v>
      </c>
      <c r="C1491" s="45" t="s">
        <v>1907</v>
      </c>
      <c r="D1491" s="45" t="s">
        <v>3828</v>
      </c>
      <c r="E1491" s="45"/>
      <c r="F1491" s="45"/>
      <c r="G1491" s="45" t="s">
        <v>589</v>
      </c>
      <c r="H1491" s="45" t="s">
        <v>590</v>
      </c>
      <c r="I1491" s="45"/>
      <c r="M1491" s="19" t="str">
        <f t="shared" si="23"/>
        <v xml:space="preserve">  &lt;concept code='1709407' codeSystem='1.2.40.0.34.5.156' displayName='OCTREOTID' level='1' type='L' concept_beschreibung='Medikation_AGES_Wirkstoffe _20170725' deutsch='' hinweise='' relationships=''/&gt;</v>
      </c>
    </row>
    <row r="1492" spans="1:13" ht="12.75" customHeight="1" x14ac:dyDescent="0.2">
      <c r="A1492" s="45" t="s">
        <v>18</v>
      </c>
      <c r="B1492" s="45">
        <v>1709408</v>
      </c>
      <c r="C1492" s="45" t="s">
        <v>1908</v>
      </c>
      <c r="D1492" s="45" t="s">
        <v>3829</v>
      </c>
      <c r="E1492" s="45"/>
      <c r="F1492" s="45"/>
      <c r="G1492" s="45" t="s">
        <v>589</v>
      </c>
      <c r="H1492" s="45" t="s">
        <v>590</v>
      </c>
      <c r="I1492" s="45"/>
      <c r="M1492" s="19" t="str">
        <f t="shared" si="23"/>
        <v xml:space="preserve">  &lt;concept code='1709408' codeSystem='1.2.40.0.34.5.156' displayName='PARICALCITOL' level='1' type='L' concept_beschreibung='Medikation_AGES_Wirkstoffe _20170725' deutsch='' hinweise='' relationships=''/&gt;</v>
      </c>
    </row>
    <row r="1493" spans="1:13" ht="12.75" customHeight="1" x14ac:dyDescent="0.2">
      <c r="A1493" s="45" t="s">
        <v>18</v>
      </c>
      <c r="B1493" s="45">
        <v>1709413</v>
      </c>
      <c r="C1493" s="45" t="s">
        <v>1909</v>
      </c>
      <c r="D1493" s="45" t="s">
        <v>3830</v>
      </c>
      <c r="E1493" s="45"/>
      <c r="F1493" s="45"/>
      <c r="G1493" s="45" t="s">
        <v>589</v>
      </c>
      <c r="H1493" s="45" t="s">
        <v>590</v>
      </c>
      <c r="I1493" s="45"/>
      <c r="M1493" s="19" t="str">
        <f t="shared" si="23"/>
        <v xml:space="preserve">  &lt;concept code='1709413' codeSystem='1.2.40.0.34.5.156' displayName='TRIAZOLAM' level='1' type='L' concept_beschreibung='Medikation_AGES_Wirkstoffe _20170725' deutsch='' hinweise='' relationships=''/&gt;</v>
      </c>
    </row>
    <row r="1494" spans="1:13" ht="12.75" customHeight="1" x14ac:dyDescent="0.2">
      <c r="A1494" s="45" t="s">
        <v>18</v>
      </c>
      <c r="B1494" s="45">
        <v>1709414</v>
      </c>
      <c r="C1494" s="45" t="s">
        <v>1910</v>
      </c>
      <c r="D1494" s="45" t="s">
        <v>3831</v>
      </c>
      <c r="E1494" s="45"/>
      <c r="F1494" s="45"/>
      <c r="G1494" s="45" t="s">
        <v>589</v>
      </c>
      <c r="H1494" s="45" t="s">
        <v>590</v>
      </c>
      <c r="I1494" s="45"/>
      <c r="M1494" s="19" t="str">
        <f t="shared" si="23"/>
        <v xml:space="preserve">  &lt;concept code='1709414' codeSystem='1.2.40.0.34.5.156' displayName='ZOPICLON' level='1' type='L' concept_beschreibung='Medikation_AGES_Wirkstoffe _20170725' deutsch='' hinweise='' relationships=''/&gt;</v>
      </c>
    </row>
    <row r="1495" spans="1:13" ht="12.75" customHeight="1" x14ac:dyDescent="0.2">
      <c r="A1495" s="45" t="s">
        <v>18</v>
      </c>
      <c r="B1495" s="45">
        <v>1709418</v>
      </c>
      <c r="C1495" s="45" t="s">
        <v>1911</v>
      </c>
      <c r="D1495" s="45" t="s">
        <v>3832</v>
      </c>
      <c r="E1495" s="45"/>
      <c r="F1495" s="45"/>
      <c r="G1495" s="45" t="s">
        <v>589</v>
      </c>
      <c r="H1495" s="45" t="s">
        <v>590</v>
      </c>
      <c r="I1495" s="45"/>
      <c r="M1495" s="19" t="str">
        <f t="shared" si="23"/>
        <v xml:space="preserve">  &lt;concept code='1709418' codeSystem='1.2.40.0.34.5.156' displayName='FENOFIBRAT' level='1' type='L' concept_beschreibung='Medikation_AGES_Wirkstoffe _20170725' deutsch='' hinweise='' relationships=''/&gt;</v>
      </c>
    </row>
    <row r="1496" spans="1:13" ht="12.75" customHeight="1" x14ac:dyDescent="0.2">
      <c r="A1496" s="45" t="s">
        <v>18</v>
      </c>
      <c r="B1496" s="45">
        <v>1709419</v>
      </c>
      <c r="C1496" s="45" t="s">
        <v>1912</v>
      </c>
      <c r="D1496" s="45" t="s">
        <v>3833</v>
      </c>
      <c r="E1496" s="45"/>
      <c r="F1496" s="45"/>
      <c r="G1496" s="45" t="s">
        <v>589</v>
      </c>
      <c r="H1496" s="45" t="s">
        <v>590</v>
      </c>
      <c r="I1496" s="45"/>
      <c r="M1496" s="19" t="str">
        <f t="shared" si="23"/>
        <v xml:space="preserve">  &lt;concept code='1709419' codeSystem='1.2.40.0.34.5.156' displayName='HEXETIDIN' level='1' type='L' concept_beschreibung='Medikation_AGES_Wirkstoffe _20170725' deutsch='' hinweise='' relationships=''/&gt;</v>
      </c>
    </row>
    <row r="1497" spans="1:13" ht="12.75" customHeight="1" x14ac:dyDescent="0.2">
      <c r="A1497" s="45" t="s">
        <v>18</v>
      </c>
      <c r="B1497" s="45">
        <v>1709420</v>
      </c>
      <c r="C1497" s="45" t="s">
        <v>1913</v>
      </c>
      <c r="D1497" s="45" t="s">
        <v>3834</v>
      </c>
      <c r="E1497" s="45"/>
      <c r="F1497" s="45"/>
      <c r="G1497" s="45" t="s">
        <v>589</v>
      </c>
      <c r="H1497" s="45" t="s">
        <v>590</v>
      </c>
      <c r="I1497" s="45"/>
      <c r="M1497" s="19" t="str">
        <f t="shared" si="23"/>
        <v xml:space="preserve">  &lt;concept code='1709420' codeSystem='1.2.40.0.34.5.156' displayName='TIBOLON' level='1' type='L' concept_beschreibung='Medikation_AGES_Wirkstoffe _20170725' deutsch='' hinweise='' relationships=''/&gt;</v>
      </c>
    </row>
    <row r="1498" spans="1:13" ht="12.75" customHeight="1" x14ac:dyDescent="0.2">
      <c r="A1498" s="45" t="s">
        <v>18</v>
      </c>
      <c r="B1498" s="45">
        <v>1709422</v>
      </c>
      <c r="C1498" s="45" t="s">
        <v>1914</v>
      </c>
      <c r="D1498" s="45" t="s">
        <v>3835</v>
      </c>
      <c r="E1498" s="45"/>
      <c r="F1498" s="45"/>
      <c r="G1498" s="45" t="s">
        <v>589</v>
      </c>
      <c r="H1498" s="45" t="s">
        <v>590</v>
      </c>
      <c r="I1498" s="45"/>
      <c r="M1498" s="19" t="str">
        <f t="shared" si="23"/>
        <v xml:space="preserve">  &lt;concept code='1709422' codeSystem='1.2.40.0.34.5.156' displayName='TOPIRAMAT' level='1' type='L' concept_beschreibung='Medikation_AGES_Wirkstoffe _20170725' deutsch='' hinweise='' relationships=''/&gt;</v>
      </c>
    </row>
    <row r="1499" spans="1:13" ht="12.75" customHeight="1" x14ac:dyDescent="0.2">
      <c r="A1499" s="45" t="s">
        <v>18</v>
      </c>
      <c r="B1499" s="45">
        <v>1709428</v>
      </c>
      <c r="C1499" s="45" t="s">
        <v>1915</v>
      </c>
      <c r="D1499" s="45" t="s">
        <v>3836</v>
      </c>
      <c r="E1499" s="45"/>
      <c r="F1499" s="45"/>
      <c r="G1499" s="45" t="s">
        <v>589</v>
      </c>
      <c r="H1499" s="45" t="s">
        <v>590</v>
      </c>
      <c r="I1499" s="45"/>
      <c r="M1499" s="19" t="str">
        <f t="shared" si="23"/>
        <v xml:space="preserve">  &lt;concept code='1709428' codeSystem='1.2.40.0.34.5.156' displayName='BROMAZEPAM' level='1' type='L' concept_beschreibung='Medikation_AGES_Wirkstoffe _20170725' deutsch='' hinweise='' relationships=''/&gt;</v>
      </c>
    </row>
    <row r="1500" spans="1:13" ht="12.75" customHeight="1" x14ac:dyDescent="0.2">
      <c r="A1500" s="45" t="s">
        <v>18</v>
      </c>
      <c r="B1500" s="45">
        <v>1709431</v>
      </c>
      <c r="C1500" s="45" t="s">
        <v>1916</v>
      </c>
      <c r="D1500" s="45" t="s">
        <v>3837</v>
      </c>
      <c r="E1500" s="45"/>
      <c r="F1500" s="45"/>
      <c r="G1500" s="45" t="s">
        <v>589</v>
      </c>
      <c r="H1500" s="45" t="s">
        <v>590</v>
      </c>
      <c r="I1500" s="45"/>
      <c r="M1500" s="19" t="str">
        <f t="shared" si="23"/>
        <v xml:space="preserve">  &lt;concept code='1709431' codeSystem='1.2.40.0.34.5.156' displayName='CAPTOPRIL' level='1' type='L' concept_beschreibung='Medikation_AGES_Wirkstoffe _20170725' deutsch='' hinweise='' relationships=''/&gt;</v>
      </c>
    </row>
    <row r="1501" spans="1:13" ht="12.75" customHeight="1" x14ac:dyDescent="0.2">
      <c r="A1501" s="45" t="s">
        <v>18</v>
      </c>
      <c r="B1501" s="45">
        <v>1709432</v>
      </c>
      <c r="C1501" s="45" t="s">
        <v>1917</v>
      </c>
      <c r="D1501" s="45" t="s">
        <v>3838</v>
      </c>
      <c r="E1501" s="45"/>
      <c r="F1501" s="45"/>
      <c r="G1501" s="45" t="s">
        <v>589</v>
      </c>
      <c r="H1501" s="45" t="s">
        <v>590</v>
      </c>
      <c r="I1501" s="45"/>
      <c r="M1501" s="19" t="str">
        <f t="shared" si="23"/>
        <v xml:space="preserve">  &lt;concept code='1709432' codeSystem='1.2.40.0.34.5.156' displayName='MANGANGLUCONAT' level='1' type='L' concept_beschreibung='Medikation_AGES_Wirkstoffe _20170725' deutsch='' hinweise='' relationships=''/&gt;</v>
      </c>
    </row>
    <row r="1502" spans="1:13" ht="12.75" customHeight="1" x14ac:dyDescent="0.2">
      <c r="A1502" s="45" t="s">
        <v>18</v>
      </c>
      <c r="B1502" s="45">
        <v>1709436</v>
      </c>
      <c r="C1502" s="45" t="s">
        <v>1918</v>
      </c>
      <c r="D1502" s="45" t="s">
        <v>3839</v>
      </c>
      <c r="E1502" s="45"/>
      <c r="F1502" s="45"/>
      <c r="G1502" s="45" t="s">
        <v>589</v>
      </c>
      <c r="H1502" s="45" t="s">
        <v>590</v>
      </c>
      <c r="I1502" s="45"/>
      <c r="M1502" s="19" t="str">
        <f t="shared" si="23"/>
        <v xml:space="preserve">  &lt;concept code='1709436' codeSystem='1.2.40.0.34.5.156' displayName='CARBOPLATIN' level='1' type='L' concept_beschreibung='Medikation_AGES_Wirkstoffe _20170725' deutsch='' hinweise='' relationships=''/&gt;</v>
      </c>
    </row>
    <row r="1503" spans="1:13" ht="12.75" customHeight="1" x14ac:dyDescent="0.2">
      <c r="A1503" s="45" t="s">
        <v>18</v>
      </c>
      <c r="B1503" s="45">
        <v>1709440</v>
      </c>
      <c r="C1503" s="45" t="s">
        <v>1919</v>
      </c>
      <c r="D1503" s="45" t="s">
        <v>3840</v>
      </c>
      <c r="E1503" s="45"/>
      <c r="F1503" s="45"/>
      <c r="G1503" s="45" t="s">
        <v>589</v>
      </c>
      <c r="H1503" s="45" t="s">
        <v>590</v>
      </c>
      <c r="I1503" s="45"/>
      <c r="M1503" s="19" t="str">
        <f t="shared" si="23"/>
        <v xml:space="preserve">  &lt;concept code='1709440' codeSystem='1.2.40.0.34.5.156' displayName='TRIAMTEREN' level='1' type='L' concept_beschreibung='Medikation_AGES_Wirkstoffe _20170725' deutsch='' hinweise='' relationships=''/&gt;</v>
      </c>
    </row>
    <row r="1504" spans="1:13" ht="12.75" customHeight="1" x14ac:dyDescent="0.2">
      <c r="A1504" s="45" t="s">
        <v>18</v>
      </c>
      <c r="B1504" s="45">
        <v>1709441</v>
      </c>
      <c r="C1504" s="45" t="s">
        <v>1920</v>
      </c>
      <c r="D1504" s="45" t="s">
        <v>3841</v>
      </c>
      <c r="E1504" s="45"/>
      <c r="F1504" s="45"/>
      <c r="G1504" s="45" t="s">
        <v>589</v>
      </c>
      <c r="H1504" s="45" t="s">
        <v>590</v>
      </c>
      <c r="I1504" s="45"/>
      <c r="M1504" s="19" t="str">
        <f t="shared" si="23"/>
        <v xml:space="preserve">  &lt;concept code='1709441' codeSystem='1.2.40.0.34.5.156' displayName='LEVOCETIRIZIN DIHYDROCHLORID' level='1' type='L' concept_beschreibung='Medikation_AGES_Wirkstoffe _20170725' deutsch='' hinweise='' relationships=''/&gt;</v>
      </c>
    </row>
    <row r="1505" spans="1:13" ht="12.75" customHeight="1" x14ac:dyDescent="0.2">
      <c r="A1505" s="45" t="s">
        <v>18</v>
      </c>
      <c r="B1505" s="45">
        <v>1709445</v>
      </c>
      <c r="C1505" s="45" t="s">
        <v>1921</v>
      </c>
      <c r="D1505" s="45" t="s">
        <v>3842</v>
      </c>
      <c r="E1505" s="45"/>
      <c r="F1505" s="45"/>
      <c r="G1505" s="45" t="s">
        <v>589</v>
      </c>
      <c r="H1505" s="45" t="s">
        <v>590</v>
      </c>
      <c r="I1505" s="45"/>
      <c r="M1505" s="19" t="str">
        <f t="shared" si="23"/>
        <v xml:space="preserve">  &lt;concept code='1709445' codeSystem='1.2.40.0.34.5.156' displayName='CARVEDILOL' level='1' type='L' concept_beschreibung='Medikation_AGES_Wirkstoffe _20170725' deutsch='' hinweise='' relationships=''/&gt;</v>
      </c>
    </row>
    <row r="1506" spans="1:13" ht="12.75" customHeight="1" x14ac:dyDescent="0.2">
      <c r="A1506" s="45" t="s">
        <v>18</v>
      </c>
      <c r="B1506" s="45">
        <v>1709446</v>
      </c>
      <c r="C1506" s="45" t="s">
        <v>1922</v>
      </c>
      <c r="D1506" s="45" t="s">
        <v>3843</v>
      </c>
      <c r="E1506" s="45"/>
      <c r="F1506" s="45"/>
      <c r="G1506" s="45" t="s">
        <v>589</v>
      </c>
      <c r="H1506" s="45" t="s">
        <v>590</v>
      </c>
      <c r="I1506" s="45"/>
      <c r="M1506" s="19" t="str">
        <f t="shared" si="23"/>
        <v xml:space="preserve">  &lt;concept code='1709446' codeSystem='1.2.40.0.34.5.156' displayName='CHLORTALIDON' level='1' type='L' concept_beschreibung='Medikation_AGES_Wirkstoffe _20170725' deutsch='' hinweise='' relationships=''/&gt;</v>
      </c>
    </row>
    <row r="1507" spans="1:13" ht="12.75" customHeight="1" x14ac:dyDescent="0.2">
      <c r="A1507" s="45" t="s">
        <v>18</v>
      </c>
      <c r="B1507" s="45">
        <v>1709452</v>
      </c>
      <c r="C1507" s="45" t="s">
        <v>1923</v>
      </c>
      <c r="D1507" s="45" t="s">
        <v>3844</v>
      </c>
      <c r="E1507" s="45"/>
      <c r="F1507" s="45"/>
      <c r="G1507" s="45" t="s">
        <v>589</v>
      </c>
      <c r="H1507" s="45" t="s">
        <v>590</v>
      </c>
      <c r="I1507" s="45"/>
      <c r="M1507" s="19" t="str">
        <f t="shared" si="23"/>
        <v xml:space="preserve">  &lt;concept code='1709452' codeSystem='1.2.40.0.34.5.156' displayName='TRETINOIN' level='1' type='L' concept_beschreibung='Medikation_AGES_Wirkstoffe _20170725' deutsch='' hinweise='' relationships=''/&gt;</v>
      </c>
    </row>
    <row r="1508" spans="1:13" ht="12.75" customHeight="1" x14ac:dyDescent="0.2">
      <c r="A1508" s="45" t="s">
        <v>18</v>
      </c>
      <c r="B1508" s="45">
        <v>1709454</v>
      </c>
      <c r="C1508" s="45" t="s">
        <v>1924</v>
      </c>
      <c r="D1508" s="45" t="s">
        <v>3845</v>
      </c>
      <c r="E1508" s="45"/>
      <c r="F1508" s="45"/>
      <c r="G1508" s="45" t="s">
        <v>589</v>
      </c>
      <c r="H1508" s="45" t="s">
        <v>590</v>
      </c>
      <c r="I1508" s="45"/>
      <c r="M1508" s="19" t="str">
        <f t="shared" si="23"/>
        <v xml:space="preserve">  &lt;concept code='1709454' codeSystem='1.2.40.0.34.5.156' displayName='METHOXSALEN' level='1' type='L' concept_beschreibung='Medikation_AGES_Wirkstoffe _20170725' deutsch='' hinweise='' relationships=''/&gt;</v>
      </c>
    </row>
    <row r="1509" spans="1:13" ht="12.75" customHeight="1" x14ac:dyDescent="0.2">
      <c r="A1509" s="45" t="s">
        <v>18</v>
      </c>
      <c r="B1509" s="45">
        <v>1709455</v>
      </c>
      <c r="C1509" s="45" t="s">
        <v>1925</v>
      </c>
      <c r="D1509" s="45" t="s">
        <v>3846</v>
      </c>
      <c r="E1509" s="45"/>
      <c r="F1509" s="45"/>
      <c r="G1509" s="45" t="s">
        <v>589</v>
      </c>
      <c r="H1509" s="45" t="s">
        <v>590</v>
      </c>
      <c r="I1509" s="45"/>
      <c r="M1509" s="19" t="str">
        <f t="shared" si="23"/>
        <v xml:space="preserve">  &lt;concept code='1709455' codeSystem='1.2.40.0.34.5.156' displayName='METHYLERGOMETRIN HYDROGENMALEAT' level='1' type='L' concept_beschreibung='Medikation_AGES_Wirkstoffe _20170725' deutsch='' hinweise='' relationships=''/&gt;</v>
      </c>
    </row>
    <row r="1510" spans="1:13" ht="12.75" customHeight="1" x14ac:dyDescent="0.2">
      <c r="A1510" s="45" t="s">
        <v>18</v>
      </c>
      <c r="B1510" s="45">
        <v>1709459</v>
      </c>
      <c r="C1510" s="45" t="s">
        <v>1926</v>
      </c>
      <c r="D1510" s="45" t="s">
        <v>3847</v>
      </c>
      <c r="E1510" s="45"/>
      <c r="F1510" s="45"/>
      <c r="G1510" s="45" t="s">
        <v>589</v>
      </c>
      <c r="H1510" s="45" t="s">
        <v>590</v>
      </c>
      <c r="I1510" s="45"/>
      <c r="M1510" s="19" t="str">
        <f t="shared" si="23"/>
        <v xml:space="preserve">  &lt;concept code='1709459' codeSystem='1.2.40.0.34.5.156' displayName='MAGNESIUMSULFAT' level='1' type='L' concept_beschreibung='Medikation_AGES_Wirkstoffe _20170725' deutsch='' hinweise='' relationships=''/&gt;</v>
      </c>
    </row>
    <row r="1511" spans="1:13" ht="12.75" customHeight="1" x14ac:dyDescent="0.2">
      <c r="A1511" s="45" t="s">
        <v>18</v>
      </c>
      <c r="B1511" s="45">
        <v>1709462</v>
      </c>
      <c r="C1511" s="45" t="s">
        <v>1927</v>
      </c>
      <c r="D1511" s="45" t="s">
        <v>3848</v>
      </c>
      <c r="E1511" s="45"/>
      <c r="F1511" s="45"/>
      <c r="G1511" s="45" t="s">
        <v>589</v>
      </c>
      <c r="H1511" s="45" t="s">
        <v>590</v>
      </c>
      <c r="I1511" s="45"/>
      <c r="M1511" s="19" t="str">
        <f t="shared" si="23"/>
        <v xml:space="preserve">  &lt;concept code='1709462' codeSystem='1.2.40.0.34.5.156' displayName='SULPROSTON' level='1' type='L' concept_beschreibung='Medikation_AGES_Wirkstoffe _20170725' deutsch='' hinweise='' relationships=''/&gt;</v>
      </c>
    </row>
    <row r="1512" spans="1:13" ht="12.75" customHeight="1" x14ac:dyDescent="0.2">
      <c r="A1512" s="45" t="s">
        <v>18</v>
      </c>
      <c r="B1512" s="45">
        <v>1709464</v>
      </c>
      <c r="C1512" s="45" t="s">
        <v>1928</v>
      </c>
      <c r="D1512" s="45" t="s">
        <v>3849</v>
      </c>
      <c r="E1512" s="45"/>
      <c r="F1512" s="45"/>
      <c r="G1512" s="45" t="s">
        <v>589</v>
      </c>
      <c r="H1512" s="45" t="s">
        <v>590</v>
      </c>
      <c r="I1512" s="45"/>
      <c r="M1512" s="19" t="str">
        <f t="shared" si="23"/>
        <v xml:space="preserve">  &lt;concept code='1709464' codeSystem='1.2.40.0.34.5.156' displayName='DEXAMETHASON' level='1' type='L' concept_beschreibung='Medikation_AGES_Wirkstoffe _20170725' deutsch='' hinweise='' relationships=''/&gt;</v>
      </c>
    </row>
    <row r="1513" spans="1:13" ht="12.75" customHeight="1" x14ac:dyDescent="0.2">
      <c r="A1513" s="45" t="s">
        <v>18</v>
      </c>
      <c r="B1513" s="45">
        <v>1709468</v>
      </c>
      <c r="C1513" s="45" t="s">
        <v>1929</v>
      </c>
      <c r="D1513" s="45" t="s">
        <v>3850</v>
      </c>
      <c r="E1513" s="45"/>
      <c r="F1513" s="45"/>
      <c r="G1513" s="45" t="s">
        <v>589</v>
      </c>
      <c r="H1513" s="45" t="s">
        <v>590</v>
      </c>
      <c r="I1513" s="45"/>
      <c r="M1513" s="19" t="str">
        <f t="shared" si="23"/>
        <v xml:space="preserve">  &lt;concept code='1709468' codeSystem='1.2.40.0.34.5.156' displayName='ETOFENAMAT' level='1' type='L' concept_beschreibung='Medikation_AGES_Wirkstoffe _20170725' deutsch='' hinweise='' relationships=''/&gt;</v>
      </c>
    </row>
    <row r="1514" spans="1:13" ht="12.75" customHeight="1" x14ac:dyDescent="0.2">
      <c r="A1514" s="45" t="s">
        <v>18</v>
      </c>
      <c r="B1514" s="45">
        <v>1709469</v>
      </c>
      <c r="C1514" s="45" t="s">
        <v>1930</v>
      </c>
      <c r="D1514" s="45" t="s">
        <v>3851</v>
      </c>
      <c r="E1514" s="45"/>
      <c r="F1514" s="45"/>
      <c r="G1514" s="45" t="s">
        <v>589</v>
      </c>
      <c r="H1514" s="45" t="s">
        <v>590</v>
      </c>
      <c r="I1514" s="45"/>
      <c r="M1514" s="19" t="str">
        <f t="shared" si="23"/>
        <v xml:space="preserve">  &lt;concept code='1709469' codeSystem='1.2.40.0.34.5.156' displayName='IPRATROPIUM BROMID' level='1' type='L' concept_beschreibung='Medikation_AGES_Wirkstoffe _20170725' deutsch='' hinweise='' relationships=''/&gt;</v>
      </c>
    </row>
    <row r="1515" spans="1:13" ht="12.75" customHeight="1" x14ac:dyDescent="0.2">
      <c r="A1515" s="45" t="s">
        <v>18</v>
      </c>
      <c r="B1515" s="45">
        <v>1709470</v>
      </c>
      <c r="C1515" s="45" t="s">
        <v>1931</v>
      </c>
      <c r="D1515" s="45" t="s">
        <v>3852</v>
      </c>
      <c r="E1515" s="45"/>
      <c r="F1515" s="45"/>
      <c r="G1515" s="45" t="s">
        <v>589</v>
      </c>
      <c r="H1515" s="45" t="s">
        <v>590</v>
      </c>
      <c r="I1515" s="45"/>
      <c r="M1515" s="19" t="str">
        <f t="shared" si="23"/>
        <v xml:space="preserve">  &lt;concept code='1709470' codeSystem='1.2.40.0.34.5.156' displayName='CITRONENSÄURE' level='1' type='L' concept_beschreibung='Medikation_AGES_Wirkstoffe _20170725' deutsch='' hinweise='' relationships=''/&gt;</v>
      </c>
    </row>
    <row r="1516" spans="1:13" ht="12.75" customHeight="1" x14ac:dyDescent="0.2">
      <c r="A1516" s="45" t="s">
        <v>18</v>
      </c>
      <c r="B1516" s="45">
        <v>1709472</v>
      </c>
      <c r="C1516" s="45" t="s">
        <v>1932</v>
      </c>
      <c r="D1516" s="45" t="s">
        <v>3853</v>
      </c>
      <c r="E1516" s="45"/>
      <c r="F1516" s="45"/>
      <c r="G1516" s="45" t="s">
        <v>589</v>
      </c>
      <c r="H1516" s="45" t="s">
        <v>590</v>
      </c>
      <c r="I1516" s="45"/>
      <c r="M1516" s="19" t="str">
        <f t="shared" si="23"/>
        <v xml:space="preserve">  &lt;concept code='1709472' codeSystem='1.2.40.0.34.5.156' displayName='FLUDEOXYGLUCOSE [*18*F]' level='1' type='L' concept_beschreibung='Medikation_AGES_Wirkstoffe _20170725' deutsch='' hinweise='' relationships=''/&gt;</v>
      </c>
    </row>
    <row r="1517" spans="1:13" ht="12.75" customHeight="1" x14ac:dyDescent="0.2">
      <c r="A1517" s="45" t="s">
        <v>18</v>
      </c>
      <c r="B1517" s="45">
        <v>1709473</v>
      </c>
      <c r="C1517" s="45" t="s">
        <v>1933</v>
      </c>
      <c r="D1517" s="45" t="s">
        <v>3854</v>
      </c>
      <c r="E1517" s="45"/>
      <c r="F1517" s="45"/>
      <c r="G1517" s="45" t="s">
        <v>589</v>
      </c>
      <c r="H1517" s="45" t="s">
        <v>590</v>
      </c>
      <c r="I1517" s="45"/>
      <c r="M1517" s="19" t="str">
        <f t="shared" si="23"/>
        <v xml:space="preserve">  &lt;concept code='1709473' codeSystem='1.2.40.0.34.5.156' displayName='PREDNISOLON PIVALAT' level='1' type='L' concept_beschreibung='Medikation_AGES_Wirkstoffe _20170725' deutsch='' hinweise='' relationships=''/&gt;</v>
      </c>
    </row>
    <row r="1518" spans="1:13" ht="12.75" customHeight="1" x14ac:dyDescent="0.2">
      <c r="A1518" s="45" t="s">
        <v>18</v>
      </c>
      <c r="B1518" s="45">
        <v>1709475</v>
      </c>
      <c r="C1518" s="45" t="s">
        <v>1934</v>
      </c>
      <c r="D1518" s="45" t="s">
        <v>3855</v>
      </c>
      <c r="E1518" s="45"/>
      <c r="F1518" s="45"/>
      <c r="G1518" s="45" t="s">
        <v>589</v>
      </c>
      <c r="H1518" s="45" t="s">
        <v>590</v>
      </c>
      <c r="I1518" s="45"/>
      <c r="M1518" s="19" t="str">
        <f t="shared" si="23"/>
        <v xml:space="preserve">  &lt;concept code='1709475' codeSystem='1.2.40.0.34.5.156' displayName='SULFAMETHOXAZOL' level='1' type='L' concept_beschreibung='Medikation_AGES_Wirkstoffe _20170725' deutsch='' hinweise='' relationships=''/&gt;</v>
      </c>
    </row>
    <row r="1519" spans="1:13" ht="12.75" customHeight="1" x14ac:dyDescent="0.2">
      <c r="A1519" s="45" t="s">
        <v>18</v>
      </c>
      <c r="B1519" s="45">
        <v>1709477</v>
      </c>
      <c r="C1519" s="45" t="s">
        <v>1935</v>
      </c>
      <c r="D1519" s="45" t="s">
        <v>3856</v>
      </c>
      <c r="E1519" s="45"/>
      <c r="F1519" s="45"/>
      <c r="G1519" s="45" t="s">
        <v>589</v>
      </c>
      <c r="H1519" s="45" t="s">
        <v>590</v>
      </c>
      <c r="I1519" s="45"/>
      <c r="M1519" s="19" t="str">
        <f t="shared" si="23"/>
        <v xml:space="preserve">  &lt;concept code='1709477' codeSystem='1.2.40.0.34.5.156' displayName='BETAMETHASONVALERAT' level='1' type='L' concept_beschreibung='Medikation_AGES_Wirkstoffe _20170725' deutsch='' hinweise='' relationships=''/&gt;</v>
      </c>
    </row>
    <row r="1520" spans="1:13" ht="12.75" customHeight="1" x14ac:dyDescent="0.2">
      <c r="A1520" s="45" t="s">
        <v>18</v>
      </c>
      <c r="B1520" s="45">
        <v>1709479</v>
      </c>
      <c r="C1520" s="45" t="s">
        <v>1936</v>
      </c>
      <c r="D1520" s="45" t="s">
        <v>3857</v>
      </c>
      <c r="E1520" s="45"/>
      <c r="F1520" s="45"/>
      <c r="G1520" s="45" t="s">
        <v>589</v>
      </c>
      <c r="H1520" s="45" t="s">
        <v>590</v>
      </c>
      <c r="I1520" s="45"/>
      <c r="M1520" s="19" t="str">
        <f t="shared" si="23"/>
        <v xml:space="preserve">  &lt;concept code='1709479' codeSystem='1.2.40.0.34.5.156' displayName='CEFOPERAZON NATRIUM' level='1' type='L' concept_beschreibung='Medikation_AGES_Wirkstoffe _20170725' deutsch='' hinweise='' relationships=''/&gt;</v>
      </c>
    </row>
    <row r="1521" spans="1:13" ht="12.75" customHeight="1" x14ac:dyDescent="0.2">
      <c r="A1521" s="45" t="s">
        <v>18</v>
      </c>
      <c r="B1521" s="45">
        <v>1709481</v>
      </c>
      <c r="C1521" s="45" t="s">
        <v>1937</v>
      </c>
      <c r="D1521" s="45" t="s">
        <v>3858</v>
      </c>
      <c r="E1521" s="45"/>
      <c r="F1521" s="45"/>
      <c r="G1521" s="45" t="s">
        <v>589</v>
      </c>
      <c r="H1521" s="45" t="s">
        <v>590</v>
      </c>
      <c r="I1521" s="45"/>
      <c r="M1521" s="19" t="str">
        <f t="shared" si="23"/>
        <v xml:space="preserve">  &lt;concept code='1709481' codeSystem='1.2.40.0.34.5.156' displayName='CHLOROQUIN DI(DIHYDROGENPHOSPHAT)' level='1' type='L' concept_beschreibung='Medikation_AGES_Wirkstoffe _20170725' deutsch='' hinweise='' relationships=''/&gt;</v>
      </c>
    </row>
    <row r="1522" spans="1:13" ht="12.75" customHeight="1" x14ac:dyDescent="0.2">
      <c r="A1522" s="45" t="s">
        <v>18</v>
      </c>
      <c r="B1522" s="45">
        <v>1709482</v>
      </c>
      <c r="C1522" s="45" t="s">
        <v>1938</v>
      </c>
      <c r="D1522" s="45" t="s">
        <v>3859</v>
      </c>
      <c r="E1522" s="45"/>
      <c r="F1522" s="45"/>
      <c r="G1522" s="45" t="s">
        <v>589</v>
      </c>
      <c r="H1522" s="45" t="s">
        <v>590</v>
      </c>
      <c r="I1522" s="45"/>
      <c r="M1522" s="19" t="str">
        <f t="shared" si="23"/>
        <v xml:space="preserve">  &lt;concept code='1709482' codeSystem='1.2.40.0.34.5.156' displayName='CEFTAZIDIM' level='1' type='L' concept_beschreibung='Medikation_AGES_Wirkstoffe _20170725' deutsch='' hinweise='' relationships=''/&gt;</v>
      </c>
    </row>
    <row r="1523" spans="1:13" ht="12.75" customHeight="1" x14ac:dyDescent="0.2">
      <c r="A1523" s="45" t="s">
        <v>18</v>
      </c>
      <c r="B1523" s="45">
        <v>1709484</v>
      </c>
      <c r="C1523" s="45" t="s">
        <v>1939</v>
      </c>
      <c r="D1523" s="45" t="s">
        <v>3860</v>
      </c>
      <c r="E1523" s="45"/>
      <c r="F1523" s="45"/>
      <c r="G1523" s="45" t="s">
        <v>589</v>
      </c>
      <c r="H1523" s="45" t="s">
        <v>590</v>
      </c>
      <c r="I1523" s="45"/>
      <c r="M1523" s="19" t="str">
        <f t="shared" si="23"/>
        <v xml:space="preserve">  &lt;concept code='1709484' codeSystem='1.2.40.0.34.5.156' displayName='CEFIXIM' level='1' type='L' concept_beschreibung='Medikation_AGES_Wirkstoffe _20170725' deutsch='' hinweise='' relationships=''/&gt;</v>
      </c>
    </row>
    <row r="1524" spans="1:13" ht="12.75" customHeight="1" x14ac:dyDescent="0.2">
      <c r="A1524" s="45" t="s">
        <v>18</v>
      </c>
      <c r="B1524" s="45">
        <v>1709485</v>
      </c>
      <c r="C1524" s="45" t="s">
        <v>1940</v>
      </c>
      <c r="D1524" s="45" t="s">
        <v>3861</v>
      </c>
      <c r="E1524" s="45"/>
      <c r="F1524" s="45"/>
      <c r="G1524" s="45" t="s">
        <v>589</v>
      </c>
      <c r="H1524" s="45" t="s">
        <v>590</v>
      </c>
      <c r="I1524" s="45"/>
      <c r="M1524" s="19" t="str">
        <f t="shared" si="23"/>
        <v xml:space="preserve">  &lt;concept code='1709485' codeSystem='1.2.40.0.34.5.156' displayName='HYDROCORTISON' level='1' type='L' concept_beschreibung='Medikation_AGES_Wirkstoffe _20170725' deutsch='' hinweise='' relationships=''/&gt;</v>
      </c>
    </row>
    <row r="1525" spans="1:13" ht="12.75" customHeight="1" x14ac:dyDescent="0.2">
      <c r="A1525" s="45" t="s">
        <v>18</v>
      </c>
      <c r="B1525" s="45">
        <v>1709488</v>
      </c>
      <c r="C1525" s="45" t="s">
        <v>1941</v>
      </c>
      <c r="D1525" s="45" t="s">
        <v>3862</v>
      </c>
      <c r="E1525" s="45"/>
      <c r="F1525" s="45"/>
      <c r="G1525" s="45" t="s">
        <v>589</v>
      </c>
      <c r="H1525" s="45" t="s">
        <v>590</v>
      </c>
      <c r="I1525" s="45"/>
      <c r="M1525" s="19" t="str">
        <f t="shared" si="23"/>
        <v xml:space="preserve">  &lt;concept code='1709488' codeSystem='1.2.40.0.34.5.156' displayName='DOXYCYCLINHYCLAT' level='1' type='L' concept_beschreibung='Medikation_AGES_Wirkstoffe _20170725' deutsch='' hinweise='' relationships=''/&gt;</v>
      </c>
    </row>
    <row r="1526" spans="1:13" ht="12.75" customHeight="1" x14ac:dyDescent="0.2">
      <c r="A1526" s="45" t="s">
        <v>18</v>
      </c>
      <c r="B1526" s="45">
        <v>1709489</v>
      </c>
      <c r="C1526" s="45" t="s">
        <v>1942</v>
      </c>
      <c r="D1526" s="45" t="s">
        <v>3863</v>
      </c>
      <c r="E1526" s="45"/>
      <c r="F1526" s="45"/>
      <c r="G1526" s="45" t="s">
        <v>589</v>
      </c>
      <c r="H1526" s="45" t="s">
        <v>590</v>
      </c>
      <c r="I1526" s="45"/>
      <c r="M1526" s="19" t="str">
        <f t="shared" si="23"/>
        <v xml:space="preserve">  &lt;concept code='1709489' codeSystem='1.2.40.0.34.5.156' displayName='CETRIMID' level='1' type='L' concept_beschreibung='Medikation_AGES_Wirkstoffe _20170725' deutsch='' hinweise='' relationships=''/&gt;</v>
      </c>
    </row>
    <row r="1527" spans="1:13" ht="12.75" customHeight="1" x14ac:dyDescent="0.2">
      <c r="A1527" s="45" t="s">
        <v>18</v>
      </c>
      <c r="B1527" s="45">
        <v>1709492</v>
      </c>
      <c r="C1527" s="45" t="s">
        <v>1943</v>
      </c>
      <c r="D1527" s="45" t="s">
        <v>3864</v>
      </c>
      <c r="E1527" s="45"/>
      <c r="F1527" s="45"/>
      <c r="G1527" s="45" t="s">
        <v>589</v>
      </c>
      <c r="H1527" s="45" t="s">
        <v>590</v>
      </c>
      <c r="I1527" s="45"/>
      <c r="M1527" s="19" t="str">
        <f t="shared" si="23"/>
        <v xml:space="preserve">  &lt;concept code='1709492' codeSystem='1.2.40.0.34.5.156' displayName='GEMFIBROZIL' level='1' type='L' concept_beschreibung='Medikation_AGES_Wirkstoffe _20170725' deutsch='' hinweise='' relationships=''/&gt;</v>
      </c>
    </row>
    <row r="1528" spans="1:13" ht="12.75" customHeight="1" x14ac:dyDescent="0.2">
      <c r="A1528" s="45" t="s">
        <v>18</v>
      </c>
      <c r="B1528" s="45">
        <v>1709494</v>
      </c>
      <c r="C1528" s="45" t="s">
        <v>1944</v>
      </c>
      <c r="D1528" s="45" t="s">
        <v>3865</v>
      </c>
      <c r="E1528" s="45"/>
      <c r="F1528" s="45"/>
      <c r="G1528" s="45" t="s">
        <v>589</v>
      </c>
      <c r="H1528" s="45" t="s">
        <v>590</v>
      </c>
      <c r="I1528" s="45"/>
      <c r="M1528" s="19" t="str">
        <f t="shared" si="23"/>
        <v xml:space="preserve">  &lt;concept code='1709494' codeSystem='1.2.40.0.34.5.156' displayName='HALOPERIDOL' level='1' type='L' concept_beschreibung='Medikation_AGES_Wirkstoffe _20170725' deutsch='' hinweise='' relationships=''/&gt;</v>
      </c>
    </row>
    <row r="1529" spans="1:13" ht="12.75" customHeight="1" x14ac:dyDescent="0.2">
      <c r="A1529" s="45" t="s">
        <v>18</v>
      </c>
      <c r="B1529" s="45">
        <v>1709495</v>
      </c>
      <c r="C1529" s="45" t="s">
        <v>1945</v>
      </c>
      <c r="D1529" s="45" t="s">
        <v>3866</v>
      </c>
      <c r="E1529" s="45"/>
      <c r="F1529" s="45"/>
      <c r="G1529" s="45" t="s">
        <v>589</v>
      </c>
      <c r="H1529" s="45" t="s">
        <v>590</v>
      </c>
      <c r="I1529" s="45"/>
      <c r="M1529" s="19" t="str">
        <f t="shared" si="23"/>
        <v xml:space="preserve">  &lt;concept code='1709495' codeSystem='1.2.40.0.34.5.156' displayName='HISTIDIN' level='1' type='L' concept_beschreibung='Medikation_AGES_Wirkstoffe _20170725' deutsch='' hinweise='' relationships=''/&gt;</v>
      </c>
    </row>
    <row r="1530" spans="1:13" ht="12.75" customHeight="1" x14ac:dyDescent="0.2">
      <c r="A1530" s="45" t="s">
        <v>18</v>
      </c>
      <c r="B1530" s="45">
        <v>1709496</v>
      </c>
      <c r="C1530" s="45" t="s">
        <v>1946</v>
      </c>
      <c r="D1530" s="45" t="s">
        <v>3867</v>
      </c>
      <c r="E1530" s="45"/>
      <c r="F1530" s="45"/>
      <c r="G1530" s="45" t="s">
        <v>589</v>
      </c>
      <c r="H1530" s="45" t="s">
        <v>590</v>
      </c>
      <c r="I1530" s="45"/>
      <c r="M1530" s="19" t="str">
        <f t="shared" si="23"/>
        <v xml:space="preserve">  &lt;concept code='1709496' codeSystem='1.2.40.0.34.5.156' displayName='IDEBENON' level='1' type='L' concept_beschreibung='Medikation_AGES_Wirkstoffe _20170725' deutsch='' hinweise='' relationships=''/&gt;</v>
      </c>
    </row>
    <row r="1531" spans="1:13" ht="12.75" customHeight="1" x14ac:dyDescent="0.2">
      <c r="A1531" s="45" t="s">
        <v>18</v>
      </c>
      <c r="B1531" s="45">
        <v>1709498</v>
      </c>
      <c r="C1531" s="45" t="s">
        <v>1947</v>
      </c>
      <c r="D1531" s="45" t="s">
        <v>3868</v>
      </c>
      <c r="E1531" s="45"/>
      <c r="F1531" s="45"/>
      <c r="G1531" s="45" t="s">
        <v>589</v>
      </c>
      <c r="H1531" s="45" t="s">
        <v>590</v>
      </c>
      <c r="I1531" s="45"/>
      <c r="M1531" s="19" t="str">
        <f t="shared" si="23"/>
        <v xml:space="preserve">  &lt;concept code='1709498' codeSystem='1.2.40.0.34.5.156' displayName='INDAPAMID' level='1' type='L' concept_beschreibung='Medikation_AGES_Wirkstoffe _20170725' deutsch='' hinweise='' relationships=''/&gt;</v>
      </c>
    </row>
    <row r="1532" spans="1:13" ht="12.75" customHeight="1" x14ac:dyDescent="0.2">
      <c r="A1532" s="45" t="s">
        <v>18</v>
      </c>
      <c r="B1532" s="45">
        <v>1709499</v>
      </c>
      <c r="C1532" s="45" t="s">
        <v>1948</v>
      </c>
      <c r="D1532" s="45" t="s">
        <v>3869</v>
      </c>
      <c r="E1532" s="45"/>
      <c r="F1532" s="45"/>
      <c r="G1532" s="45" t="s">
        <v>589</v>
      </c>
      <c r="H1532" s="45" t="s">
        <v>590</v>
      </c>
      <c r="I1532" s="45"/>
      <c r="M1532" s="19" t="str">
        <f t="shared" si="23"/>
        <v xml:space="preserve">  &lt;concept code='1709499' codeSystem='1.2.40.0.34.5.156' displayName='ACETAZOLAMID' level='1' type='L' concept_beschreibung='Medikation_AGES_Wirkstoffe _20170725' deutsch='' hinweise='' relationships=''/&gt;</v>
      </c>
    </row>
    <row r="1533" spans="1:13" ht="12.75" customHeight="1" x14ac:dyDescent="0.2">
      <c r="A1533" s="45" t="s">
        <v>18</v>
      </c>
      <c r="B1533" s="45">
        <v>1709501</v>
      </c>
      <c r="C1533" s="45" t="s">
        <v>1949</v>
      </c>
      <c r="D1533" s="45" t="s">
        <v>3870</v>
      </c>
      <c r="E1533" s="45"/>
      <c r="F1533" s="45"/>
      <c r="G1533" s="45" t="s">
        <v>589</v>
      </c>
      <c r="H1533" s="45" t="s">
        <v>590</v>
      </c>
      <c r="I1533" s="45"/>
      <c r="M1533" s="19" t="str">
        <f t="shared" si="23"/>
        <v xml:space="preserve">  &lt;concept code='1709501' codeSystem='1.2.40.0.34.5.156' displayName='CITICOLIN' level='1' type='L' concept_beschreibung='Medikation_AGES_Wirkstoffe _20170725' deutsch='' hinweise='' relationships=''/&gt;</v>
      </c>
    </row>
    <row r="1534" spans="1:13" ht="12.75" customHeight="1" x14ac:dyDescent="0.2">
      <c r="A1534" s="45" t="s">
        <v>18</v>
      </c>
      <c r="B1534" s="45">
        <v>1709503</v>
      </c>
      <c r="C1534" s="45" t="s">
        <v>1950</v>
      </c>
      <c r="D1534" s="45" t="s">
        <v>3871</v>
      </c>
      <c r="E1534" s="45"/>
      <c r="F1534" s="45"/>
      <c r="G1534" s="45" t="s">
        <v>589</v>
      </c>
      <c r="H1534" s="45" t="s">
        <v>590</v>
      </c>
      <c r="I1534" s="45"/>
      <c r="M1534" s="19" t="str">
        <f t="shared" si="23"/>
        <v xml:space="preserve">  &lt;concept code='1709503' codeSystem='1.2.40.0.34.5.156' displayName='FINASTERID' level='1' type='L' concept_beschreibung='Medikation_AGES_Wirkstoffe _20170725' deutsch='' hinweise='' relationships=''/&gt;</v>
      </c>
    </row>
    <row r="1535" spans="1:13" ht="12.75" customHeight="1" x14ac:dyDescent="0.2">
      <c r="A1535" s="45" t="s">
        <v>18</v>
      </c>
      <c r="B1535" s="45">
        <v>1709504</v>
      </c>
      <c r="C1535" s="45" t="s">
        <v>1951</v>
      </c>
      <c r="D1535" s="45" t="s">
        <v>3872</v>
      </c>
      <c r="E1535" s="45"/>
      <c r="F1535" s="45"/>
      <c r="G1535" s="45" t="s">
        <v>589</v>
      </c>
      <c r="H1535" s="45" t="s">
        <v>590</v>
      </c>
      <c r="I1535" s="45"/>
      <c r="M1535" s="19" t="str">
        <f t="shared" si="23"/>
        <v xml:space="preserve">  &lt;concept code='1709504' codeSystem='1.2.40.0.34.5.156' displayName='FLUCONAZOL' level='1' type='L' concept_beschreibung='Medikation_AGES_Wirkstoffe _20170725' deutsch='' hinweise='' relationships=''/&gt;</v>
      </c>
    </row>
    <row r="1536" spans="1:13" ht="12.75" customHeight="1" x14ac:dyDescent="0.2">
      <c r="A1536" s="45" t="s">
        <v>18</v>
      </c>
      <c r="B1536" s="45">
        <v>1709505</v>
      </c>
      <c r="C1536" s="45" t="s">
        <v>1952</v>
      </c>
      <c r="D1536" s="45" t="s">
        <v>3873</v>
      </c>
      <c r="E1536" s="45"/>
      <c r="F1536" s="45"/>
      <c r="G1536" s="45" t="s">
        <v>589</v>
      </c>
      <c r="H1536" s="45" t="s">
        <v>590</v>
      </c>
      <c r="I1536" s="45"/>
      <c r="M1536" s="19" t="str">
        <f t="shared" si="23"/>
        <v xml:space="preserve">  &lt;concept code='1709505' codeSystem='1.2.40.0.34.5.156' displayName='FLUNITRAZEPAM' level='1' type='L' concept_beschreibung='Medikation_AGES_Wirkstoffe _20170725' deutsch='' hinweise='' relationships=''/&gt;</v>
      </c>
    </row>
    <row r="1537" spans="1:13" ht="12.75" customHeight="1" x14ac:dyDescent="0.2">
      <c r="A1537" s="45" t="s">
        <v>18</v>
      </c>
      <c r="B1537" s="45">
        <v>1709506</v>
      </c>
      <c r="C1537" s="45" t="s">
        <v>1953</v>
      </c>
      <c r="D1537" s="45" t="s">
        <v>3874</v>
      </c>
      <c r="E1537" s="45"/>
      <c r="F1537" s="45"/>
      <c r="G1537" s="45" t="s">
        <v>589</v>
      </c>
      <c r="H1537" s="45" t="s">
        <v>590</v>
      </c>
      <c r="I1537" s="45"/>
      <c r="M1537" s="19" t="str">
        <f t="shared" si="23"/>
        <v xml:space="preserve">  &lt;concept code='1709506' codeSystem='1.2.40.0.34.5.156' displayName='FLURBIPROFEN' level='1' type='L' concept_beschreibung='Medikation_AGES_Wirkstoffe _20170725' deutsch='' hinweise='' relationships=''/&gt;</v>
      </c>
    </row>
    <row r="1538" spans="1:13" ht="12.75" customHeight="1" x14ac:dyDescent="0.2">
      <c r="A1538" s="45" t="s">
        <v>18</v>
      </c>
      <c r="B1538" s="45">
        <v>1709507</v>
      </c>
      <c r="C1538" s="45" t="s">
        <v>1954</v>
      </c>
      <c r="D1538" s="45" t="s">
        <v>3875</v>
      </c>
      <c r="E1538" s="45"/>
      <c r="F1538" s="45"/>
      <c r="G1538" s="45" t="s">
        <v>589</v>
      </c>
      <c r="H1538" s="45" t="s">
        <v>590</v>
      </c>
      <c r="I1538" s="45"/>
      <c r="M1538" s="19" t="str">
        <f t="shared" si="23"/>
        <v xml:space="preserve">  &lt;concept code='1709507' codeSystem='1.2.40.0.34.5.156' displayName='TERAZOSIN HYDROCHLORID' level='1' type='L' concept_beschreibung='Medikation_AGES_Wirkstoffe _20170725' deutsch='' hinweise='' relationships=''/&gt;</v>
      </c>
    </row>
    <row r="1539" spans="1:13" ht="12.75" customHeight="1" x14ac:dyDescent="0.2">
      <c r="A1539" s="45" t="s">
        <v>18</v>
      </c>
      <c r="B1539" s="45">
        <v>1709509</v>
      </c>
      <c r="C1539" s="45" t="s">
        <v>1955</v>
      </c>
      <c r="D1539" s="45" t="s">
        <v>3876</v>
      </c>
      <c r="E1539" s="45"/>
      <c r="F1539" s="45"/>
      <c r="G1539" s="45" t="s">
        <v>589</v>
      </c>
      <c r="H1539" s="45" t="s">
        <v>590</v>
      </c>
      <c r="I1539" s="45"/>
      <c r="M1539" s="19" t="str">
        <f t="shared" si="23"/>
        <v xml:space="preserve">  &lt;concept code='1709509' codeSystem='1.2.40.0.34.5.156' displayName='GABAPENTIN' level='1' type='L' concept_beschreibung='Medikation_AGES_Wirkstoffe _20170725' deutsch='' hinweise='' relationships=''/&gt;</v>
      </c>
    </row>
    <row r="1540" spans="1:13" ht="12.75" customHeight="1" x14ac:dyDescent="0.2">
      <c r="A1540" s="45" t="s">
        <v>18</v>
      </c>
      <c r="B1540" s="45">
        <v>1709511</v>
      </c>
      <c r="C1540" s="45" t="s">
        <v>1956</v>
      </c>
      <c r="D1540" s="45" t="s">
        <v>3877</v>
      </c>
      <c r="E1540" s="45"/>
      <c r="F1540" s="45"/>
      <c r="G1540" s="45" t="s">
        <v>589</v>
      </c>
      <c r="H1540" s="45" t="s">
        <v>590</v>
      </c>
      <c r="I1540" s="45"/>
      <c r="M1540" s="19" t="str">
        <f t="shared" si="23"/>
        <v xml:space="preserve">  &lt;concept code='1709511' codeSystem='1.2.40.0.34.5.156' displayName='ESTRIOL' level='1' type='L' concept_beschreibung='Medikation_AGES_Wirkstoffe _20170725' deutsch='' hinweise='' relationships=''/&gt;</v>
      </c>
    </row>
    <row r="1541" spans="1:13" ht="12.75" customHeight="1" x14ac:dyDescent="0.2">
      <c r="A1541" s="45" t="s">
        <v>18</v>
      </c>
      <c r="B1541" s="45">
        <v>1709512</v>
      </c>
      <c r="C1541" s="45" t="s">
        <v>1957</v>
      </c>
      <c r="D1541" s="45" t="s">
        <v>3878</v>
      </c>
      <c r="E1541" s="45"/>
      <c r="F1541" s="45"/>
      <c r="G1541" s="45" t="s">
        <v>589</v>
      </c>
      <c r="H1541" s="45" t="s">
        <v>590</v>
      </c>
      <c r="I1541" s="45"/>
      <c r="M1541" s="19" t="str">
        <f t="shared" si="23"/>
        <v xml:space="preserve">  &lt;concept code='1709512' codeSystem='1.2.40.0.34.5.156' displayName='UROKINASE' level='1' type='L' concept_beschreibung='Medikation_AGES_Wirkstoffe _20170725' deutsch='' hinweise='' relationships=''/&gt;</v>
      </c>
    </row>
    <row r="1542" spans="1:13" ht="12.75" customHeight="1" x14ac:dyDescent="0.2">
      <c r="A1542" s="45" t="s">
        <v>18</v>
      </c>
      <c r="B1542" s="45">
        <v>1709513</v>
      </c>
      <c r="C1542" s="45" t="s">
        <v>1958</v>
      </c>
      <c r="D1542" s="45" t="s">
        <v>3879</v>
      </c>
      <c r="E1542" s="45"/>
      <c r="F1542" s="45"/>
      <c r="G1542" s="45" t="s">
        <v>589</v>
      </c>
      <c r="H1542" s="45" t="s">
        <v>590</v>
      </c>
      <c r="I1542" s="45"/>
      <c r="M1542" s="19" t="str">
        <f t="shared" si="23"/>
        <v xml:space="preserve">  &lt;concept code='1709513' codeSystem='1.2.40.0.34.5.156' displayName='XYLOMETAZOLIN HYDROCHLORID' level='1' type='L' concept_beschreibung='Medikation_AGES_Wirkstoffe _20170725' deutsch='' hinweise='' relationships=''/&gt;</v>
      </c>
    </row>
    <row r="1543" spans="1:13" ht="12.75" customHeight="1" x14ac:dyDescent="0.2">
      <c r="A1543" s="45" t="s">
        <v>18</v>
      </c>
      <c r="B1543" s="45">
        <v>1709521</v>
      </c>
      <c r="C1543" s="45" t="s">
        <v>1959</v>
      </c>
      <c r="D1543" s="45" t="s">
        <v>3880</v>
      </c>
      <c r="E1543" s="45"/>
      <c r="F1543" s="45"/>
      <c r="G1543" s="45" t="s">
        <v>589</v>
      </c>
      <c r="H1543" s="45" t="s">
        <v>590</v>
      </c>
      <c r="I1543" s="45"/>
      <c r="M1543" s="19" t="str">
        <f t="shared" si="23"/>
        <v xml:space="preserve">  &lt;concept code='1709521' codeSystem='1.2.40.0.34.5.156' displayName='DUTASTERID' level='1' type='L' concept_beschreibung='Medikation_AGES_Wirkstoffe _20170725' deutsch='' hinweise='' relationships=''/&gt;</v>
      </c>
    </row>
    <row r="1544" spans="1:13" ht="12.75" customHeight="1" x14ac:dyDescent="0.2">
      <c r="A1544" s="45" t="s">
        <v>18</v>
      </c>
      <c r="B1544" s="45">
        <v>1709522</v>
      </c>
      <c r="C1544" s="45" t="s">
        <v>1960</v>
      </c>
      <c r="D1544" s="45" t="s">
        <v>3881</v>
      </c>
      <c r="E1544" s="45"/>
      <c r="F1544" s="45"/>
      <c r="G1544" s="45" t="s">
        <v>589</v>
      </c>
      <c r="H1544" s="45" t="s">
        <v>590</v>
      </c>
      <c r="I1544" s="45"/>
      <c r="M1544" s="19" t="str">
        <f t="shared" si="23"/>
        <v xml:space="preserve">  &lt;concept code='1709522' codeSystem='1.2.40.0.34.5.156' displayName='FLUTICASON PROPIONAT' level='1' type='L' concept_beschreibung='Medikation_AGES_Wirkstoffe _20170725' deutsch='' hinweise='' relationships=''/&gt;</v>
      </c>
    </row>
    <row r="1545" spans="1:13" ht="12.75" customHeight="1" x14ac:dyDescent="0.2">
      <c r="A1545" s="45" t="s">
        <v>18</v>
      </c>
      <c r="B1545" s="45">
        <v>1709523</v>
      </c>
      <c r="C1545" s="45" t="s">
        <v>1961</v>
      </c>
      <c r="D1545" s="45" t="s">
        <v>3882</v>
      </c>
      <c r="E1545" s="45"/>
      <c r="F1545" s="45"/>
      <c r="G1545" s="45" t="s">
        <v>589</v>
      </c>
      <c r="H1545" s="45" t="s">
        <v>590</v>
      </c>
      <c r="I1545" s="45"/>
      <c r="M1545" s="19" t="str">
        <f t="shared" si="23"/>
        <v xml:space="preserve">  &lt;concept code='1709523' codeSystem='1.2.40.0.34.5.156' displayName='COLECALCIFEROL' level='1' type='L' concept_beschreibung='Medikation_AGES_Wirkstoffe _20170725' deutsch='' hinweise='' relationships=''/&gt;</v>
      </c>
    </row>
    <row r="1546" spans="1:13" ht="12.75" customHeight="1" x14ac:dyDescent="0.2">
      <c r="A1546" s="45" t="s">
        <v>18</v>
      </c>
      <c r="B1546" s="45">
        <v>1709524</v>
      </c>
      <c r="C1546" s="45" t="s">
        <v>1962</v>
      </c>
      <c r="D1546" s="45" t="s">
        <v>3883</v>
      </c>
      <c r="E1546" s="45"/>
      <c r="F1546" s="45"/>
      <c r="G1546" s="45" t="s">
        <v>589</v>
      </c>
      <c r="H1546" s="45" t="s">
        <v>590</v>
      </c>
      <c r="I1546" s="45"/>
      <c r="M1546" s="19" t="str">
        <f t="shared" si="23"/>
        <v xml:space="preserve">  &lt;concept code='1709524' codeSystem='1.2.40.0.34.5.156' displayName='INDACATEROLMALEAT' level='1' type='L' concept_beschreibung='Medikation_AGES_Wirkstoffe _20170725' deutsch='' hinweise='' relationships=''/&gt;</v>
      </c>
    </row>
    <row r="1547" spans="1:13" ht="12.75" customHeight="1" x14ac:dyDescent="0.2">
      <c r="A1547" s="45" t="s">
        <v>18</v>
      </c>
      <c r="B1547" s="45">
        <v>1709525</v>
      </c>
      <c r="C1547" s="45" t="s">
        <v>1963</v>
      </c>
      <c r="D1547" s="45" t="s">
        <v>3884</v>
      </c>
      <c r="E1547" s="45"/>
      <c r="F1547" s="45"/>
      <c r="G1547" s="45" t="s">
        <v>589</v>
      </c>
      <c r="H1547" s="45" t="s">
        <v>590</v>
      </c>
      <c r="I1547" s="45"/>
      <c r="M1547" s="19" t="str">
        <f t="shared" si="23"/>
        <v xml:space="preserve">  &lt;concept code='1709525' codeSystem='1.2.40.0.34.5.156' displayName='IVABRADIN HYDROCHLORID' level='1' type='L' concept_beschreibung='Medikation_AGES_Wirkstoffe _20170725' deutsch='' hinweise='' relationships=''/&gt;</v>
      </c>
    </row>
    <row r="1548" spans="1:13" ht="12.75" customHeight="1" x14ac:dyDescent="0.2">
      <c r="A1548" s="45" t="s">
        <v>18</v>
      </c>
      <c r="B1548" s="45">
        <v>1709526</v>
      </c>
      <c r="C1548" s="45" t="s">
        <v>1964</v>
      </c>
      <c r="D1548" s="45" t="s">
        <v>3885</v>
      </c>
      <c r="E1548" s="45"/>
      <c r="F1548" s="45"/>
      <c r="G1548" s="45" t="s">
        <v>589</v>
      </c>
      <c r="H1548" s="45" t="s">
        <v>590</v>
      </c>
      <c r="I1548" s="45"/>
      <c r="M1548" s="19" t="str">
        <f t="shared" si="23"/>
        <v xml:space="preserve">  &lt;concept code='1709526' codeSystem='1.2.40.0.34.5.156' displayName='PNEUMOCOCCUS' level='1' type='L' concept_beschreibung='Medikation_AGES_Wirkstoffe _20170725' deutsch='' hinweise='' relationships=''/&gt;</v>
      </c>
    </row>
    <row r="1549" spans="1:13" ht="12.75" customHeight="1" x14ac:dyDescent="0.2">
      <c r="A1549" s="45" t="s">
        <v>18</v>
      </c>
      <c r="B1549" s="45">
        <v>1709527</v>
      </c>
      <c r="C1549" s="45" t="s">
        <v>1965</v>
      </c>
      <c r="D1549" s="45" t="s">
        <v>3886</v>
      </c>
      <c r="E1549" s="45"/>
      <c r="F1549" s="45"/>
      <c r="G1549" s="45" t="s">
        <v>589</v>
      </c>
      <c r="H1549" s="45" t="s">
        <v>590</v>
      </c>
      <c r="I1549" s="45"/>
      <c r="M1549" s="19" t="str">
        <f t="shared" si="23"/>
        <v xml:space="preserve">  &lt;concept code='1709527' codeSystem='1.2.40.0.34.5.156' displayName='ISONIAZID' level='1' type='L' concept_beschreibung='Medikation_AGES_Wirkstoffe _20170725' deutsch='' hinweise='' relationships=''/&gt;</v>
      </c>
    </row>
    <row r="1550" spans="1:13" ht="12.75" customHeight="1" x14ac:dyDescent="0.2">
      <c r="A1550" s="45" t="s">
        <v>18</v>
      </c>
      <c r="B1550" s="45">
        <v>1709528</v>
      </c>
      <c r="C1550" s="45" t="s">
        <v>1966</v>
      </c>
      <c r="D1550" s="45" t="s">
        <v>3887</v>
      </c>
      <c r="E1550" s="45"/>
      <c r="F1550" s="45"/>
      <c r="G1550" s="45" t="s">
        <v>589</v>
      </c>
      <c r="H1550" s="45" t="s">
        <v>590</v>
      </c>
      <c r="I1550" s="45"/>
      <c r="M1550" s="19" t="str">
        <f t="shared" si="23"/>
        <v xml:space="preserve">  &lt;concept code='1709528' codeSystem='1.2.40.0.34.5.156' displayName='FLUTICASONFUROAT' level='1' type='L' concept_beschreibung='Medikation_AGES_Wirkstoffe _20170725' deutsch='' hinweise='' relationships=''/&gt;</v>
      </c>
    </row>
    <row r="1551" spans="1:13" ht="12.75" customHeight="1" x14ac:dyDescent="0.2">
      <c r="A1551" s="45" t="s">
        <v>18</v>
      </c>
      <c r="B1551" s="45">
        <v>1709529</v>
      </c>
      <c r="C1551" s="45" t="s">
        <v>1967</v>
      </c>
      <c r="D1551" s="45" t="s">
        <v>3888</v>
      </c>
      <c r="E1551" s="45"/>
      <c r="F1551" s="45"/>
      <c r="G1551" s="45" t="s">
        <v>589</v>
      </c>
      <c r="H1551" s="45" t="s">
        <v>590</v>
      </c>
      <c r="I1551" s="45"/>
      <c r="M1551" s="19" t="str">
        <f t="shared" si="23"/>
        <v xml:space="preserve">  &lt;concept code='1709529' codeSystem='1.2.40.0.34.5.156' displayName='ALPHA-1-PROTEINASE-INHIBITOR' level='1' type='L' concept_beschreibung='Medikation_AGES_Wirkstoffe _20170725' deutsch='' hinweise='' relationships=''/&gt;</v>
      </c>
    </row>
    <row r="1552" spans="1:13" ht="12.75" customHeight="1" x14ac:dyDescent="0.2">
      <c r="A1552" s="45" t="s">
        <v>18</v>
      </c>
      <c r="B1552" s="45">
        <v>1709530</v>
      </c>
      <c r="C1552" s="45" t="s">
        <v>1968</v>
      </c>
      <c r="D1552" s="45" t="s">
        <v>3889</v>
      </c>
      <c r="E1552" s="45"/>
      <c r="F1552" s="45"/>
      <c r="G1552" s="45" t="s">
        <v>589</v>
      </c>
      <c r="H1552" s="45" t="s">
        <v>590</v>
      </c>
      <c r="I1552" s="45"/>
      <c r="M1552" s="19" t="str">
        <f t="shared" ref="M1552:M1615" si="24">CONCATENATE("  &lt;concept code='",B1552,"' codeSystem='",$H1552,"' displayName='",C1552,"' level='",LEFT(A1552,SEARCH("-",A1552)-1),"' type='",TRIM(RIGHT(A1552,LEN(A1552)-SEARCH("-",A1552))),"' concept_beschreibung='",G1552,"' deutsch='",E1552,"' hinweise='",F1552,"' relationships='",I1552,"'/&gt;")</f>
        <v xml:space="preserve">  &lt;concept code='1709530' codeSystem='1.2.40.0.34.5.156' displayName='ERLOTINIB HYDROCHLORID' level='1' type='L' concept_beschreibung='Medikation_AGES_Wirkstoffe _20170725' deutsch='' hinweise='' relationships=''/&gt;</v>
      </c>
    </row>
    <row r="1553" spans="1:13" ht="12.75" customHeight="1" x14ac:dyDescent="0.2">
      <c r="A1553" s="45" t="s">
        <v>18</v>
      </c>
      <c r="B1553" s="45">
        <v>1709532</v>
      </c>
      <c r="C1553" s="45" t="s">
        <v>1969</v>
      </c>
      <c r="D1553" s="45" t="s">
        <v>3890</v>
      </c>
      <c r="E1553" s="45"/>
      <c r="F1553" s="45"/>
      <c r="G1553" s="45" t="s">
        <v>589</v>
      </c>
      <c r="H1553" s="45" t="s">
        <v>590</v>
      </c>
      <c r="I1553" s="45"/>
      <c r="M1553" s="19" t="str">
        <f t="shared" si="24"/>
        <v xml:space="preserve">  &lt;concept code='1709532' codeSystem='1.2.40.0.34.5.156' displayName='PEGINTERFERON ALFA-2A' level='1' type='L' concept_beschreibung='Medikation_AGES_Wirkstoffe _20170725' deutsch='' hinweise='' relationships=''/&gt;</v>
      </c>
    </row>
    <row r="1554" spans="1:13" ht="12.75" customHeight="1" x14ac:dyDescent="0.2">
      <c r="A1554" s="45" t="s">
        <v>18</v>
      </c>
      <c r="B1554" s="45">
        <v>1709534</v>
      </c>
      <c r="C1554" s="45" t="s">
        <v>1970</v>
      </c>
      <c r="D1554" s="45" t="s">
        <v>3891</v>
      </c>
      <c r="E1554" s="45"/>
      <c r="F1554" s="45"/>
      <c r="G1554" s="45" t="s">
        <v>589</v>
      </c>
      <c r="H1554" s="45" t="s">
        <v>590</v>
      </c>
      <c r="I1554" s="45"/>
      <c r="M1554" s="19" t="str">
        <f t="shared" si="24"/>
        <v xml:space="preserve">  &lt;concept code='1709534' codeSystem='1.2.40.0.34.5.156' displayName='MYCOPHENOLAT MOFETIL' level='1' type='L' concept_beschreibung='Medikation_AGES_Wirkstoffe _20170725' deutsch='' hinweise='' relationships=''/&gt;</v>
      </c>
    </row>
    <row r="1555" spans="1:13" ht="12.75" customHeight="1" x14ac:dyDescent="0.2">
      <c r="A1555" s="45" t="s">
        <v>18</v>
      </c>
      <c r="B1555" s="45">
        <v>1709535</v>
      </c>
      <c r="C1555" s="45" t="s">
        <v>1971</v>
      </c>
      <c r="D1555" s="45" t="s">
        <v>3892</v>
      </c>
      <c r="E1555" s="45"/>
      <c r="F1555" s="45"/>
      <c r="G1555" s="45" t="s">
        <v>589</v>
      </c>
      <c r="H1555" s="45" t="s">
        <v>590</v>
      </c>
      <c r="I1555" s="45"/>
      <c r="M1555" s="19" t="str">
        <f t="shared" si="24"/>
        <v xml:space="preserve">  &lt;concept code='1709535' codeSystem='1.2.40.0.34.5.156' displayName='CALCIUMCHLORID' level='1' type='L' concept_beschreibung='Medikation_AGES_Wirkstoffe _20170725' deutsch='' hinweise='' relationships=''/&gt;</v>
      </c>
    </row>
    <row r="1556" spans="1:13" ht="12.75" customHeight="1" x14ac:dyDescent="0.2">
      <c r="A1556" s="45" t="s">
        <v>18</v>
      </c>
      <c r="B1556" s="45">
        <v>1709536</v>
      </c>
      <c r="C1556" s="45" t="s">
        <v>1972</v>
      </c>
      <c r="D1556" s="45" t="s">
        <v>3893</v>
      </c>
      <c r="E1556" s="45"/>
      <c r="F1556" s="45"/>
      <c r="G1556" s="45" t="s">
        <v>589</v>
      </c>
      <c r="H1556" s="45" t="s">
        <v>590</v>
      </c>
      <c r="I1556" s="45"/>
      <c r="M1556" s="19" t="str">
        <f t="shared" si="24"/>
        <v xml:space="preserve">  &lt;concept code='1709536' codeSystem='1.2.40.0.34.5.156' displayName='THALLIUM CHLORID [*201*TL]' level='1' type='L' concept_beschreibung='Medikation_AGES_Wirkstoffe _20170725' deutsch='' hinweise='' relationships=''/&gt;</v>
      </c>
    </row>
    <row r="1557" spans="1:13" ht="12.75" customHeight="1" x14ac:dyDescent="0.2">
      <c r="A1557" s="45" t="s">
        <v>18</v>
      </c>
      <c r="B1557" s="45">
        <v>1709537</v>
      </c>
      <c r="C1557" s="45" t="s">
        <v>1973</v>
      </c>
      <c r="D1557" s="45" t="s">
        <v>3894</v>
      </c>
      <c r="E1557" s="45"/>
      <c r="F1557" s="45"/>
      <c r="G1557" s="45" t="s">
        <v>589</v>
      </c>
      <c r="H1557" s="45" t="s">
        <v>590</v>
      </c>
      <c r="I1557" s="45"/>
      <c r="M1557" s="19" t="str">
        <f t="shared" si="24"/>
        <v xml:space="preserve">  &lt;concept code='1709537' codeSystem='1.2.40.0.34.5.156' displayName='INDOMETACIN' level='1' type='L' concept_beschreibung='Medikation_AGES_Wirkstoffe _20170725' deutsch='' hinweise='' relationships=''/&gt;</v>
      </c>
    </row>
    <row r="1558" spans="1:13" ht="12.75" customHeight="1" x14ac:dyDescent="0.2">
      <c r="A1558" s="45" t="s">
        <v>18</v>
      </c>
      <c r="B1558" s="45">
        <v>1709542</v>
      </c>
      <c r="C1558" s="45" t="s">
        <v>1974</v>
      </c>
      <c r="D1558" s="45" t="s">
        <v>3895</v>
      </c>
      <c r="E1558" s="45"/>
      <c r="F1558" s="45"/>
      <c r="G1558" s="45" t="s">
        <v>589</v>
      </c>
      <c r="H1558" s="45" t="s">
        <v>590</v>
      </c>
      <c r="I1558" s="45"/>
      <c r="M1558" s="19" t="str">
        <f t="shared" si="24"/>
        <v xml:space="preserve">  &lt;concept code='1709542' codeSystem='1.2.40.0.34.5.156' displayName='BENDROFLUMETHIAZID' level='1' type='L' concept_beschreibung='Medikation_AGES_Wirkstoffe _20170725' deutsch='' hinweise='' relationships=''/&gt;</v>
      </c>
    </row>
    <row r="1559" spans="1:13" ht="12.75" customHeight="1" x14ac:dyDescent="0.2">
      <c r="A1559" s="45" t="s">
        <v>18</v>
      </c>
      <c r="B1559" s="45">
        <v>1709544</v>
      </c>
      <c r="C1559" s="45" t="s">
        <v>1975</v>
      </c>
      <c r="D1559" s="45" t="s">
        <v>3896</v>
      </c>
      <c r="E1559" s="45"/>
      <c r="F1559" s="45"/>
      <c r="G1559" s="45" t="s">
        <v>589</v>
      </c>
      <c r="H1559" s="45" t="s">
        <v>590</v>
      </c>
      <c r="I1559" s="45"/>
      <c r="M1559" s="19" t="str">
        <f t="shared" si="24"/>
        <v xml:space="preserve">  &lt;concept code='1709544' codeSystem='1.2.40.0.34.5.156' displayName='LEVOMEPROMAZIN HYDROGENMALEAT' level='1' type='L' concept_beschreibung='Medikation_AGES_Wirkstoffe _20170725' deutsch='' hinweise='' relationships=''/&gt;</v>
      </c>
    </row>
    <row r="1560" spans="1:13" ht="12.75" customHeight="1" x14ac:dyDescent="0.2">
      <c r="A1560" s="45" t="s">
        <v>18</v>
      </c>
      <c r="B1560" s="45">
        <v>1709547</v>
      </c>
      <c r="C1560" s="45" t="s">
        <v>1976</v>
      </c>
      <c r="D1560" s="45" t="s">
        <v>3897</v>
      </c>
      <c r="E1560" s="45"/>
      <c r="F1560" s="45"/>
      <c r="G1560" s="45" t="s">
        <v>589</v>
      </c>
      <c r="H1560" s="45" t="s">
        <v>590</v>
      </c>
      <c r="I1560" s="45"/>
      <c r="M1560" s="19" t="str">
        <f t="shared" si="24"/>
        <v xml:space="preserve">  &lt;concept code='1709547' codeSystem='1.2.40.0.34.5.156' displayName='CHLORAMPHENICOL' level='1' type='L' concept_beschreibung='Medikation_AGES_Wirkstoffe _20170725' deutsch='' hinweise='' relationships=''/&gt;</v>
      </c>
    </row>
    <row r="1561" spans="1:13" ht="12.75" customHeight="1" x14ac:dyDescent="0.2">
      <c r="A1561" s="45" t="s">
        <v>18</v>
      </c>
      <c r="B1561" s="45">
        <v>1709549</v>
      </c>
      <c r="C1561" s="45" t="s">
        <v>1977</v>
      </c>
      <c r="D1561" s="45" t="s">
        <v>3898</v>
      </c>
      <c r="E1561" s="45"/>
      <c r="F1561" s="45"/>
      <c r="G1561" s="45" t="s">
        <v>589</v>
      </c>
      <c r="H1561" s="45" t="s">
        <v>590</v>
      </c>
      <c r="I1561" s="45"/>
      <c r="M1561" s="19" t="str">
        <f t="shared" si="24"/>
        <v xml:space="preserve">  &lt;concept code='1709549' codeSystem='1.2.40.0.34.5.156' displayName='CHLORPROTHIXEN HYDROCHLORID' level='1' type='L' concept_beschreibung='Medikation_AGES_Wirkstoffe _20170725' deutsch='' hinweise='' relationships=''/&gt;</v>
      </c>
    </row>
    <row r="1562" spans="1:13" ht="12.75" customHeight="1" x14ac:dyDescent="0.2">
      <c r="A1562" s="45" t="s">
        <v>18</v>
      </c>
      <c r="B1562" s="45">
        <v>1709550</v>
      </c>
      <c r="C1562" s="45" t="s">
        <v>1978</v>
      </c>
      <c r="D1562" s="45" t="s">
        <v>3899</v>
      </c>
      <c r="E1562" s="45"/>
      <c r="F1562" s="45"/>
      <c r="G1562" s="45" t="s">
        <v>589</v>
      </c>
      <c r="H1562" s="45" t="s">
        <v>590</v>
      </c>
      <c r="I1562" s="45"/>
      <c r="M1562" s="19" t="str">
        <f t="shared" si="24"/>
        <v xml:space="preserve">  &lt;concept code='1709550' codeSystem='1.2.40.0.34.5.156' displayName='DIGITOXIN' level='1' type='L' concept_beschreibung='Medikation_AGES_Wirkstoffe _20170725' deutsch='' hinweise='' relationships=''/&gt;</v>
      </c>
    </row>
    <row r="1563" spans="1:13" ht="12.75" customHeight="1" x14ac:dyDescent="0.2">
      <c r="A1563" s="45" t="s">
        <v>18</v>
      </c>
      <c r="B1563" s="45">
        <v>1709552</v>
      </c>
      <c r="C1563" s="45" t="s">
        <v>1979</v>
      </c>
      <c r="D1563" s="45" t="s">
        <v>3900</v>
      </c>
      <c r="E1563" s="45"/>
      <c r="F1563" s="45"/>
      <c r="G1563" s="45" t="s">
        <v>589</v>
      </c>
      <c r="H1563" s="45" t="s">
        <v>590</v>
      </c>
      <c r="I1563" s="45"/>
      <c r="M1563" s="19" t="str">
        <f t="shared" si="24"/>
        <v xml:space="preserve">  &lt;concept code='1709552' codeSystem='1.2.40.0.34.5.156' displayName='GLIQUIDON' level='1' type='L' concept_beschreibung='Medikation_AGES_Wirkstoffe _20170725' deutsch='' hinweise='' relationships=''/&gt;</v>
      </c>
    </row>
    <row r="1564" spans="1:13" ht="12.75" customHeight="1" x14ac:dyDescent="0.2">
      <c r="A1564" s="45" t="s">
        <v>18</v>
      </c>
      <c r="B1564" s="45">
        <v>1709553</v>
      </c>
      <c r="C1564" s="45" t="s">
        <v>1980</v>
      </c>
      <c r="D1564" s="45" t="s">
        <v>3901</v>
      </c>
      <c r="E1564" s="45"/>
      <c r="F1564" s="45"/>
      <c r="G1564" s="45" t="s">
        <v>589</v>
      </c>
      <c r="H1564" s="45" t="s">
        <v>590</v>
      </c>
      <c r="I1564" s="45"/>
      <c r="M1564" s="19" t="str">
        <f t="shared" si="24"/>
        <v xml:space="preserve">  &lt;concept code='1709553' codeSystem='1.2.40.0.34.5.156' displayName='CLOBETASON BUTYRAT' level='1' type='L' concept_beschreibung='Medikation_AGES_Wirkstoffe _20170725' deutsch='' hinweise='' relationships=''/&gt;</v>
      </c>
    </row>
    <row r="1565" spans="1:13" ht="12.75" customHeight="1" x14ac:dyDescent="0.2">
      <c r="A1565" s="45" t="s">
        <v>18</v>
      </c>
      <c r="B1565" s="45">
        <v>1709554</v>
      </c>
      <c r="C1565" s="45" t="s">
        <v>1981</v>
      </c>
      <c r="D1565" s="45" t="s">
        <v>3902</v>
      </c>
      <c r="E1565" s="45"/>
      <c r="F1565" s="45"/>
      <c r="G1565" s="45" t="s">
        <v>589</v>
      </c>
      <c r="H1565" s="45" t="s">
        <v>590</v>
      </c>
      <c r="I1565" s="45"/>
      <c r="M1565" s="19" t="str">
        <f t="shared" si="24"/>
        <v xml:space="preserve">  &lt;concept code='1709554' codeSystem='1.2.40.0.34.5.156' displayName='BAMBUTEROL HYDROCHLORID' level='1' type='L' concept_beschreibung='Medikation_AGES_Wirkstoffe _20170725' deutsch='' hinweise='' relationships=''/&gt;</v>
      </c>
    </row>
    <row r="1566" spans="1:13" ht="12.75" customHeight="1" x14ac:dyDescent="0.2">
      <c r="A1566" s="45" t="s">
        <v>18</v>
      </c>
      <c r="B1566" s="45">
        <v>1709557</v>
      </c>
      <c r="C1566" s="45" t="s">
        <v>1982</v>
      </c>
      <c r="D1566" s="45" t="s">
        <v>3903</v>
      </c>
      <c r="E1566" s="45"/>
      <c r="F1566" s="45"/>
      <c r="G1566" s="45" t="s">
        <v>589</v>
      </c>
      <c r="H1566" s="45" t="s">
        <v>590</v>
      </c>
      <c r="I1566" s="45"/>
      <c r="M1566" s="19" t="str">
        <f t="shared" si="24"/>
        <v xml:space="preserve">  &lt;concept code='1709557' codeSystem='1.2.40.0.34.5.156' displayName='BIOTIN' level='1' type='L' concept_beschreibung='Medikation_AGES_Wirkstoffe _20170725' deutsch='' hinweise='' relationships=''/&gt;</v>
      </c>
    </row>
    <row r="1567" spans="1:13" ht="12.75" customHeight="1" x14ac:dyDescent="0.2">
      <c r="A1567" s="45" t="s">
        <v>18</v>
      </c>
      <c r="B1567" s="45">
        <v>1709558</v>
      </c>
      <c r="C1567" s="45" t="s">
        <v>1983</v>
      </c>
      <c r="D1567" s="45" t="s">
        <v>3904</v>
      </c>
      <c r="E1567" s="45"/>
      <c r="F1567" s="45"/>
      <c r="G1567" s="45" t="s">
        <v>589</v>
      </c>
      <c r="H1567" s="45" t="s">
        <v>590</v>
      </c>
      <c r="I1567" s="45"/>
      <c r="M1567" s="19" t="str">
        <f t="shared" si="24"/>
        <v xml:space="preserve">  &lt;concept code='1709558' codeSystem='1.2.40.0.34.5.156' displayName='CALCITRIOL' level='1' type='L' concept_beschreibung='Medikation_AGES_Wirkstoffe _20170725' deutsch='' hinweise='' relationships=''/&gt;</v>
      </c>
    </row>
    <row r="1568" spans="1:13" ht="12.75" customHeight="1" x14ac:dyDescent="0.2">
      <c r="A1568" s="45" t="s">
        <v>18</v>
      </c>
      <c r="B1568" s="45">
        <v>1709561</v>
      </c>
      <c r="C1568" s="45" t="s">
        <v>1984</v>
      </c>
      <c r="D1568" s="45" t="s">
        <v>3905</v>
      </c>
      <c r="E1568" s="45"/>
      <c r="F1568" s="45"/>
      <c r="G1568" s="45" t="s">
        <v>589</v>
      </c>
      <c r="H1568" s="45" t="s">
        <v>590</v>
      </c>
      <c r="I1568" s="45"/>
      <c r="M1568" s="19" t="str">
        <f t="shared" si="24"/>
        <v xml:space="preserve">  &lt;concept code='1709561' codeSystem='1.2.40.0.34.5.156' displayName='CIMETIDIN' level='1' type='L' concept_beschreibung='Medikation_AGES_Wirkstoffe _20170725' deutsch='' hinweise='' relationships=''/&gt;</v>
      </c>
    </row>
    <row r="1569" spans="1:13" ht="12.75" customHeight="1" x14ac:dyDescent="0.2">
      <c r="A1569" s="45" t="s">
        <v>18</v>
      </c>
      <c r="B1569" s="45">
        <v>1709562</v>
      </c>
      <c r="C1569" s="45" t="s">
        <v>1985</v>
      </c>
      <c r="D1569" s="45" t="s">
        <v>3906</v>
      </c>
      <c r="E1569" s="45"/>
      <c r="F1569" s="45"/>
      <c r="G1569" s="45" t="s">
        <v>589</v>
      </c>
      <c r="H1569" s="45" t="s">
        <v>590</v>
      </c>
      <c r="I1569" s="45"/>
      <c r="M1569" s="19" t="str">
        <f t="shared" si="24"/>
        <v xml:space="preserve">  &lt;concept code='1709562' codeSystem='1.2.40.0.34.5.156' displayName='CLOZAPIN' level='1' type='L' concept_beschreibung='Medikation_AGES_Wirkstoffe _20170725' deutsch='' hinweise='' relationships=''/&gt;</v>
      </c>
    </row>
    <row r="1570" spans="1:13" ht="12.75" customHeight="1" x14ac:dyDescent="0.2">
      <c r="A1570" s="45" t="s">
        <v>18</v>
      </c>
      <c r="B1570" s="45">
        <v>1709563</v>
      </c>
      <c r="C1570" s="45" t="s">
        <v>1986</v>
      </c>
      <c r="D1570" s="45" t="s">
        <v>3907</v>
      </c>
      <c r="E1570" s="45"/>
      <c r="F1570" s="45"/>
      <c r="G1570" s="45" t="s">
        <v>589</v>
      </c>
      <c r="H1570" s="45" t="s">
        <v>590</v>
      </c>
      <c r="I1570" s="45"/>
      <c r="M1570" s="19" t="str">
        <f t="shared" si="24"/>
        <v xml:space="preserve">  &lt;concept code='1709563' codeSystem='1.2.40.0.34.5.156' displayName='DIFLUCORTOLON VALERAT' level='1' type='L' concept_beschreibung='Medikation_AGES_Wirkstoffe _20170725' deutsch='' hinweise='' relationships=''/&gt;</v>
      </c>
    </row>
    <row r="1571" spans="1:13" ht="12.75" customHeight="1" x14ac:dyDescent="0.2">
      <c r="A1571" s="45" t="s">
        <v>18</v>
      </c>
      <c r="B1571" s="45">
        <v>1709564</v>
      </c>
      <c r="C1571" s="45" t="s">
        <v>1987</v>
      </c>
      <c r="D1571" s="45" t="s">
        <v>3908</v>
      </c>
      <c r="E1571" s="45"/>
      <c r="F1571" s="45"/>
      <c r="G1571" s="45" t="s">
        <v>589</v>
      </c>
      <c r="H1571" s="45" t="s">
        <v>590</v>
      </c>
      <c r="I1571" s="45"/>
      <c r="M1571" s="19" t="str">
        <f t="shared" si="24"/>
        <v xml:space="preserve">  &lt;concept code='1709564' codeSystem='1.2.40.0.34.5.156' displayName='DICLOFENAC' level='1' type='L' concept_beschreibung='Medikation_AGES_Wirkstoffe _20170725' deutsch='' hinweise='' relationships=''/&gt;</v>
      </c>
    </row>
    <row r="1572" spans="1:13" ht="12.75" customHeight="1" x14ac:dyDescent="0.2">
      <c r="A1572" s="45" t="s">
        <v>18</v>
      </c>
      <c r="B1572" s="45">
        <v>1709572</v>
      </c>
      <c r="C1572" s="45" t="s">
        <v>1988</v>
      </c>
      <c r="D1572" s="45" t="s">
        <v>3909</v>
      </c>
      <c r="E1572" s="45"/>
      <c r="F1572" s="45"/>
      <c r="G1572" s="45" t="s">
        <v>589</v>
      </c>
      <c r="H1572" s="45" t="s">
        <v>590</v>
      </c>
      <c r="I1572" s="45"/>
      <c r="M1572" s="19" t="str">
        <f t="shared" si="24"/>
        <v xml:space="preserve">  &lt;concept code='1709572' codeSystem='1.2.40.0.34.5.156' displayName='ACICLOVIR' level='1' type='L' concept_beschreibung='Medikation_AGES_Wirkstoffe _20170725' deutsch='' hinweise='' relationships=''/&gt;</v>
      </c>
    </row>
    <row r="1573" spans="1:13" ht="12.75" customHeight="1" x14ac:dyDescent="0.2">
      <c r="A1573" s="45" t="s">
        <v>18</v>
      </c>
      <c r="B1573" s="45">
        <v>1709573</v>
      </c>
      <c r="C1573" s="45" t="s">
        <v>1989</v>
      </c>
      <c r="D1573" s="45" t="s">
        <v>3910</v>
      </c>
      <c r="E1573" s="45"/>
      <c r="F1573" s="45"/>
      <c r="G1573" s="45" t="s">
        <v>589</v>
      </c>
      <c r="H1573" s="45" t="s">
        <v>590</v>
      </c>
      <c r="I1573" s="45"/>
      <c r="M1573" s="19" t="str">
        <f t="shared" si="24"/>
        <v xml:space="preserve">  &lt;concept code='1709573' codeSystem='1.2.40.0.34.5.156' displayName='RIVAROXABAN' level='1' type='L' concept_beschreibung='Medikation_AGES_Wirkstoffe _20170725' deutsch='' hinweise='' relationships=''/&gt;</v>
      </c>
    </row>
    <row r="1574" spans="1:13" ht="12.75" customHeight="1" x14ac:dyDescent="0.2">
      <c r="A1574" s="45" t="s">
        <v>18</v>
      </c>
      <c r="B1574" s="45">
        <v>1709575</v>
      </c>
      <c r="C1574" s="45" t="s">
        <v>1990</v>
      </c>
      <c r="D1574" s="45" t="s">
        <v>3911</v>
      </c>
      <c r="E1574" s="45"/>
      <c r="F1574" s="45"/>
      <c r="G1574" s="45" t="s">
        <v>589</v>
      </c>
      <c r="H1574" s="45" t="s">
        <v>590</v>
      </c>
      <c r="I1574" s="45"/>
      <c r="M1574" s="19" t="str">
        <f t="shared" si="24"/>
        <v xml:space="preserve">  &lt;concept code='1709575' codeSystem='1.2.40.0.34.5.156' displayName='DIENOGEST' level='1' type='L' concept_beschreibung='Medikation_AGES_Wirkstoffe _20170725' deutsch='' hinweise='' relationships=''/&gt;</v>
      </c>
    </row>
    <row r="1575" spans="1:13" ht="12.75" customHeight="1" x14ac:dyDescent="0.2">
      <c r="A1575" s="45" t="s">
        <v>18</v>
      </c>
      <c r="B1575" s="45">
        <v>1709576</v>
      </c>
      <c r="C1575" s="45" t="s">
        <v>1991</v>
      </c>
      <c r="D1575" s="45" t="s">
        <v>3912</v>
      </c>
      <c r="E1575" s="45"/>
      <c r="F1575" s="45"/>
      <c r="G1575" s="45" t="s">
        <v>589</v>
      </c>
      <c r="H1575" s="45" t="s">
        <v>590</v>
      </c>
      <c r="I1575" s="45"/>
      <c r="M1575" s="19" t="str">
        <f t="shared" si="24"/>
        <v xml:space="preserve">  &lt;concept code='1709576' codeSystem='1.2.40.0.34.5.156' displayName='ETHOSUXIMID' level='1' type='L' concept_beschreibung='Medikation_AGES_Wirkstoffe _20170725' deutsch='' hinweise='' relationships=''/&gt;</v>
      </c>
    </row>
    <row r="1576" spans="1:13" ht="12.75" customHeight="1" x14ac:dyDescent="0.2">
      <c r="A1576" s="45" t="s">
        <v>18</v>
      </c>
      <c r="B1576" s="45">
        <v>1709578</v>
      </c>
      <c r="C1576" s="45" t="s">
        <v>1992</v>
      </c>
      <c r="D1576" s="45" t="s">
        <v>3913</v>
      </c>
      <c r="E1576" s="45"/>
      <c r="F1576" s="45"/>
      <c r="G1576" s="45" t="s">
        <v>589</v>
      </c>
      <c r="H1576" s="45" t="s">
        <v>590</v>
      </c>
      <c r="I1576" s="45"/>
      <c r="M1576" s="19" t="str">
        <f t="shared" si="24"/>
        <v xml:space="preserve">  &lt;concept code='1709578' codeSystem='1.2.40.0.34.5.156' displayName='PHENOXYETHANOL' level='1' type='L' concept_beschreibung='Medikation_AGES_Wirkstoffe _20170725' deutsch='' hinweise='' relationships=''/&gt;</v>
      </c>
    </row>
    <row r="1577" spans="1:13" ht="12.75" customHeight="1" x14ac:dyDescent="0.2">
      <c r="A1577" s="45" t="s">
        <v>18</v>
      </c>
      <c r="B1577" s="45">
        <v>1709579</v>
      </c>
      <c r="C1577" s="45" t="s">
        <v>1993</v>
      </c>
      <c r="D1577" s="45" t="s">
        <v>3914</v>
      </c>
      <c r="E1577" s="45"/>
      <c r="F1577" s="45"/>
      <c r="G1577" s="45" t="s">
        <v>589</v>
      </c>
      <c r="H1577" s="45" t="s">
        <v>590</v>
      </c>
      <c r="I1577" s="45"/>
      <c r="M1577" s="19" t="str">
        <f t="shared" si="24"/>
        <v xml:space="preserve">  &lt;concept code='1709579' codeSystem='1.2.40.0.34.5.156' displayName='GLYCEROL' level='1' type='L' concept_beschreibung='Medikation_AGES_Wirkstoffe _20170725' deutsch='' hinweise='' relationships=''/&gt;</v>
      </c>
    </row>
    <row r="1578" spans="1:13" ht="12.75" customHeight="1" x14ac:dyDescent="0.2">
      <c r="A1578" s="45" t="s">
        <v>18</v>
      </c>
      <c r="B1578" s="45">
        <v>1709580</v>
      </c>
      <c r="C1578" s="45" t="s">
        <v>1994</v>
      </c>
      <c r="D1578" s="45" t="s">
        <v>3915</v>
      </c>
      <c r="E1578" s="45"/>
      <c r="F1578" s="45"/>
      <c r="G1578" s="45" t="s">
        <v>589</v>
      </c>
      <c r="H1578" s="45" t="s">
        <v>590</v>
      </c>
      <c r="I1578" s="45"/>
      <c r="M1578" s="19" t="str">
        <f t="shared" si="24"/>
        <v xml:space="preserve">  &lt;concept code='1709580' codeSystem='1.2.40.0.34.5.156' displayName='HYDROXYPROGESTERON CAPROAT' level='1' type='L' concept_beschreibung='Medikation_AGES_Wirkstoffe _20170725' deutsch='' hinweise='' relationships=''/&gt;</v>
      </c>
    </row>
    <row r="1579" spans="1:13" ht="12.75" customHeight="1" x14ac:dyDescent="0.2">
      <c r="A1579" s="45" t="s">
        <v>18</v>
      </c>
      <c r="B1579" s="45">
        <v>1709584</v>
      </c>
      <c r="C1579" s="45" t="s">
        <v>1995</v>
      </c>
      <c r="D1579" s="45" t="s">
        <v>3916</v>
      </c>
      <c r="E1579" s="45"/>
      <c r="F1579" s="45"/>
      <c r="G1579" s="45" t="s">
        <v>589</v>
      </c>
      <c r="H1579" s="45" t="s">
        <v>590</v>
      </c>
      <c r="I1579" s="45"/>
      <c r="M1579" s="19" t="str">
        <f t="shared" si="24"/>
        <v xml:space="preserve">  &lt;concept code='1709584' codeSystem='1.2.40.0.34.5.156' displayName='MYCOBACTERIUM TUBERCULOSIS' level='1' type='L' concept_beschreibung='Medikation_AGES_Wirkstoffe _20170725' deutsch='' hinweise='' relationships=''/&gt;</v>
      </c>
    </row>
    <row r="1580" spans="1:13" ht="12.75" customHeight="1" x14ac:dyDescent="0.2">
      <c r="A1580" s="45" t="s">
        <v>18</v>
      </c>
      <c r="B1580" s="45">
        <v>1709586</v>
      </c>
      <c r="C1580" s="45" t="s">
        <v>1996</v>
      </c>
      <c r="D1580" s="45" t="s">
        <v>3917</v>
      </c>
      <c r="E1580" s="45"/>
      <c r="F1580" s="45"/>
      <c r="G1580" s="45" t="s">
        <v>589</v>
      </c>
      <c r="H1580" s="45" t="s">
        <v>590</v>
      </c>
      <c r="I1580" s="45"/>
      <c r="M1580" s="19" t="str">
        <f t="shared" si="24"/>
        <v xml:space="preserve">  &lt;concept code='1709586' codeSystem='1.2.40.0.34.5.156' displayName='AMIODARON HYDROCHLORID' level='1' type='L' concept_beschreibung='Medikation_AGES_Wirkstoffe _20170725' deutsch='' hinweise='' relationships=''/&gt;</v>
      </c>
    </row>
    <row r="1581" spans="1:13" ht="12.75" customHeight="1" x14ac:dyDescent="0.2">
      <c r="A1581" s="45" t="s">
        <v>18</v>
      </c>
      <c r="B1581" s="45">
        <v>1709593</v>
      </c>
      <c r="C1581" s="45" t="s">
        <v>1997</v>
      </c>
      <c r="D1581" s="45" t="s">
        <v>3918</v>
      </c>
      <c r="E1581" s="45"/>
      <c r="F1581" s="45"/>
      <c r="G1581" s="45" t="s">
        <v>589</v>
      </c>
      <c r="H1581" s="45" t="s">
        <v>590</v>
      </c>
      <c r="I1581" s="45"/>
      <c r="M1581" s="19" t="str">
        <f t="shared" si="24"/>
        <v xml:space="preserve">  &lt;concept code='1709593' codeSystem='1.2.40.0.34.5.156' displayName='GLUTATHION' level='1' type='L' concept_beschreibung='Medikation_AGES_Wirkstoffe _20170725' deutsch='' hinweise='' relationships=''/&gt;</v>
      </c>
    </row>
    <row r="1582" spans="1:13" ht="12.75" customHeight="1" x14ac:dyDescent="0.2">
      <c r="A1582" s="45" t="s">
        <v>18</v>
      </c>
      <c r="B1582" s="45">
        <v>1709599</v>
      </c>
      <c r="C1582" s="45" t="s">
        <v>1998</v>
      </c>
      <c r="D1582" s="45" t="s">
        <v>3919</v>
      </c>
      <c r="E1582" s="45"/>
      <c r="F1582" s="45"/>
      <c r="G1582" s="45" t="s">
        <v>589</v>
      </c>
      <c r="H1582" s="45" t="s">
        <v>590</v>
      </c>
      <c r="I1582" s="45"/>
      <c r="M1582" s="19" t="str">
        <f t="shared" si="24"/>
        <v xml:space="preserve">  &lt;concept code='1709599' codeSystem='1.2.40.0.34.5.156' displayName='IPILIMUMAB' level='1' type='L' concept_beschreibung='Medikation_AGES_Wirkstoffe _20170725' deutsch='' hinweise='' relationships=''/&gt;</v>
      </c>
    </row>
    <row r="1583" spans="1:13" ht="12.75" customHeight="1" x14ac:dyDescent="0.2">
      <c r="A1583" s="45" t="s">
        <v>18</v>
      </c>
      <c r="B1583" s="45">
        <v>1709601</v>
      </c>
      <c r="C1583" s="45" t="s">
        <v>1999</v>
      </c>
      <c r="D1583" s="45" t="s">
        <v>3920</v>
      </c>
      <c r="E1583" s="45"/>
      <c r="F1583" s="45"/>
      <c r="G1583" s="45" t="s">
        <v>589</v>
      </c>
      <c r="H1583" s="45" t="s">
        <v>590</v>
      </c>
      <c r="I1583" s="45"/>
      <c r="M1583" s="19" t="str">
        <f t="shared" si="24"/>
        <v xml:space="preserve">  &lt;concept code='1709601' codeSystem='1.2.40.0.34.5.156' displayName='PLERIXAFOR' level='1' type='L' concept_beschreibung='Medikation_AGES_Wirkstoffe _20170725' deutsch='' hinweise='' relationships=''/&gt;</v>
      </c>
    </row>
    <row r="1584" spans="1:13" ht="12.75" customHeight="1" x14ac:dyDescent="0.2">
      <c r="A1584" s="45" t="s">
        <v>18</v>
      </c>
      <c r="B1584" s="45">
        <v>1709602</v>
      </c>
      <c r="C1584" s="45" t="s">
        <v>2000</v>
      </c>
      <c r="D1584" s="45" t="s">
        <v>3921</v>
      </c>
      <c r="E1584" s="45"/>
      <c r="F1584" s="45"/>
      <c r="G1584" s="45" t="s">
        <v>589</v>
      </c>
      <c r="H1584" s="45" t="s">
        <v>590</v>
      </c>
      <c r="I1584" s="45"/>
      <c r="M1584" s="19" t="str">
        <f t="shared" si="24"/>
        <v xml:space="preserve">  &lt;concept code='1709602' codeSystem='1.2.40.0.34.5.156' displayName='BELATACEPT' level='1' type='L' concept_beschreibung='Medikation_AGES_Wirkstoffe _20170725' deutsch='' hinweise='' relationships=''/&gt;</v>
      </c>
    </row>
    <row r="1585" spans="1:13" ht="12.75" customHeight="1" x14ac:dyDescent="0.2">
      <c r="A1585" s="45" t="s">
        <v>18</v>
      </c>
      <c r="B1585" s="45">
        <v>1709603</v>
      </c>
      <c r="C1585" s="45" t="s">
        <v>2001</v>
      </c>
      <c r="D1585" s="45" t="s">
        <v>3922</v>
      </c>
      <c r="E1585" s="45"/>
      <c r="F1585" s="45"/>
      <c r="G1585" s="45" t="s">
        <v>589</v>
      </c>
      <c r="H1585" s="45" t="s">
        <v>590</v>
      </c>
      <c r="I1585" s="45"/>
      <c r="M1585" s="19" t="str">
        <f t="shared" si="24"/>
        <v xml:space="preserve">  &lt;concept code='1709603' codeSystem='1.2.40.0.34.5.156' displayName='ECONAZOL NITRAT' level='1' type='L' concept_beschreibung='Medikation_AGES_Wirkstoffe _20170725' deutsch='' hinweise='' relationships=''/&gt;</v>
      </c>
    </row>
    <row r="1586" spans="1:13" ht="12.75" customHeight="1" x14ac:dyDescent="0.2">
      <c r="A1586" s="45" t="s">
        <v>18</v>
      </c>
      <c r="B1586" s="45">
        <v>1709604</v>
      </c>
      <c r="C1586" s="45" t="s">
        <v>2002</v>
      </c>
      <c r="D1586" s="45" t="s">
        <v>3923</v>
      </c>
      <c r="E1586" s="45"/>
      <c r="F1586" s="45"/>
      <c r="G1586" s="45" t="s">
        <v>589</v>
      </c>
      <c r="H1586" s="45" t="s">
        <v>590</v>
      </c>
      <c r="I1586" s="45"/>
      <c r="M1586" s="19" t="str">
        <f t="shared" si="24"/>
        <v xml:space="preserve">  &lt;concept code='1709604' codeSystem='1.2.40.0.34.5.156' displayName='EPOETIN THETA' level='1' type='L' concept_beschreibung='Medikation_AGES_Wirkstoffe _20170725' deutsch='' hinweise='' relationships=''/&gt;</v>
      </c>
    </row>
    <row r="1587" spans="1:13" ht="12.75" customHeight="1" x14ac:dyDescent="0.2">
      <c r="A1587" s="45" t="s">
        <v>18</v>
      </c>
      <c r="B1587" s="45">
        <v>1709605</v>
      </c>
      <c r="C1587" s="45" t="s">
        <v>2003</v>
      </c>
      <c r="D1587" s="45" t="s">
        <v>3924</v>
      </c>
      <c r="E1587" s="45"/>
      <c r="F1587" s="45"/>
      <c r="G1587" s="45" t="s">
        <v>589</v>
      </c>
      <c r="H1587" s="45" t="s">
        <v>590</v>
      </c>
      <c r="I1587" s="45"/>
      <c r="M1587" s="19" t="str">
        <f t="shared" si="24"/>
        <v xml:space="preserve">  &lt;concept code='1709605' codeSystem='1.2.40.0.34.5.156' displayName='AMIFAMPRIDIN' level='1' type='L' concept_beschreibung='Medikation_AGES_Wirkstoffe _20170725' deutsch='' hinweise='' relationships=''/&gt;</v>
      </c>
    </row>
    <row r="1588" spans="1:13" ht="12.75" customHeight="1" x14ac:dyDescent="0.2">
      <c r="A1588" s="45" t="s">
        <v>18</v>
      </c>
      <c r="B1588" s="45">
        <v>1709610</v>
      </c>
      <c r="C1588" s="45" t="s">
        <v>2004</v>
      </c>
      <c r="D1588" s="45" t="s">
        <v>3925</v>
      </c>
      <c r="E1588" s="45"/>
      <c r="F1588" s="45"/>
      <c r="G1588" s="45" t="s">
        <v>589</v>
      </c>
      <c r="H1588" s="45" t="s">
        <v>590</v>
      </c>
      <c r="I1588" s="45"/>
      <c r="M1588" s="19" t="str">
        <f t="shared" si="24"/>
        <v xml:space="preserve">  &lt;concept code='1709610' codeSystem='1.2.40.0.34.5.156' displayName='DEXKETOPROFEN-TROMETAMOL' level='1' type='L' concept_beschreibung='Medikation_AGES_Wirkstoffe _20170725' deutsch='' hinweise='' relationships=''/&gt;</v>
      </c>
    </row>
    <row r="1589" spans="1:13" ht="12.75" customHeight="1" x14ac:dyDescent="0.2">
      <c r="A1589" s="45" t="s">
        <v>18</v>
      </c>
      <c r="B1589" s="45">
        <v>1709612</v>
      </c>
      <c r="C1589" s="45" t="s">
        <v>2005</v>
      </c>
      <c r="D1589" s="45" t="s">
        <v>3926</v>
      </c>
      <c r="E1589" s="45"/>
      <c r="F1589" s="45"/>
      <c r="G1589" s="45" t="s">
        <v>589</v>
      </c>
      <c r="H1589" s="45" t="s">
        <v>590</v>
      </c>
      <c r="I1589" s="45"/>
      <c r="M1589" s="19" t="str">
        <f t="shared" si="24"/>
        <v xml:space="preserve">  &lt;concept code='1709612' codeSystem='1.2.40.0.34.5.156' displayName='ADEFOVIR DIPIVOXIL' level='1' type='L' concept_beschreibung='Medikation_AGES_Wirkstoffe _20170725' deutsch='' hinweise='' relationships=''/&gt;</v>
      </c>
    </row>
    <row r="1590" spans="1:13" ht="12.75" customHeight="1" x14ac:dyDescent="0.2">
      <c r="A1590" s="45" t="s">
        <v>18</v>
      </c>
      <c r="B1590" s="45">
        <v>1709616</v>
      </c>
      <c r="C1590" s="45" t="s">
        <v>2006</v>
      </c>
      <c r="D1590" s="45" t="s">
        <v>3927</v>
      </c>
      <c r="E1590" s="45"/>
      <c r="F1590" s="45"/>
      <c r="G1590" s="45" t="s">
        <v>589</v>
      </c>
      <c r="H1590" s="45" t="s">
        <v>590</v>
      </c>
      <c r="I1590" s="45"/>
      <c r="M1590" s="19" t="str">
        <f t="shared" si="24"/>
        <v xml:space="preserve">  &lt;concept code='1709616' codeSystem='1.2.40.0.34.5.156' displayName='DIBOTERMIN ALFA' level='1' type='L' concept_beschreibung='Medikation_AGES_Wirkstoffe _20170725' deutsch='' hinweise='' relationships=''/&gt;</v>
      </c>
    </row>
    <row r="1591" spans="1:13" ht="12.75" customHeight="1" x14ac:dyDescent="0.2">
      <c r="A1591" s="45" t="s">
        <v>18</v>
      </c>
      <c r="B1591" s="45">
        <v>1709617</v>
      </c>
      <c r="C1591" s="45" t="s">
        <v>2007</v>
      </c>
      <c r="D1591" s="45" t="s">
        <v>3928</v>
      </c>
      <c r="E1591" s="45"/>
      <c r="F1591" s="45"/>
      <c r="G1591" s="45" t="s">
        <v>589</v>
      </c>
      <c r="H1591" s="45" t="s">
        <v>590</v>
      </c>
      <c r="I1591" s="45"/>
      <c r="M1591" s="19" t="str">
        <f t="shared" si="24"/>
        <v xml:space="preserve">  &lt;concept code='1709617' codeSystem='1.2.40.0.34.5.156' displayName='NORETHISTERON ACETAT' level='1' type='L' concept_beschreibung='Medikation_AGES_Wirkstoffe _20170725' deutsch='' hinweise='' relationships=''/&gt;</v>
      </c>
    </row>
    <row r="1592" spans="1:13" ht="12.75" customHeight="1" x14ac:dyDescent="0.2">
      <c r="A1592" s="45" t="s">
        <v>18</v>
      </c>
      <c r="B1592" s="45">
        <v>1709619</v>
      </c>
      <c r="C1592" s="45" t="s">
        <v>2008</v>
      </c>
      <c r="D1592" s="45" t="s">
        <v>3929</v>
      </c>
      <c r="E1592" s="45"/>
      <c r="F1592" s="45"/>
      <c r="G1592" s="45" t="s">
        <v>589</v>
      </c>
      <c r="H1592" s="45" t="s">
        <v>590</v>
      </c>
      <c r="I1592" s="45"/>
      <c r="M1592" s="19" t="str">
        <f t="shared" si="24"/>
        <v xml:space="preserve">  &lt;concept code='1709619' codeSystem='1.2.40.0.34.5.156' displayName='CEFUROXIM AXETIL' level='1' type='L' concept_beschreibung='Medikation_AGES_Wirkstoffe _20170725' deutsch='' hinweise='' relationships=''/&gt;</v>
      </c>
    </row>
    <row r="1593" spans="1:13" ht="12.75" customHeight="1" x14ac:dyDescent="0.2">
      <c r="A1593" s="45" t="s">
        <v>18</v>
      </c>
      <c r="B1593" s="45">
        <v>1709620</v>
      </c>
      <c r="C1593" s="45" t="s">
        <v>2009</v>
      </c>
      <c r="D1593" s="45" t="s">
        <v>3930</v>
      </c>
      <c r="E1593" s="45"/>
      <c r="F1593" s="45"/>
      <c r="G1593" s="45" t="s">
        <v>589</v>
      </c>
      <c r="H1593" s="45" t="s">
        <v>590</v>
      </c>
      <c r="I1593" s="45"/>
      <c r="M1593" s="19" t="str">
        <f t="shared" si="24"/>
        <v xml:space="preserve">  &lt;concept code='1709620' codeSystem='1.2.40.0.34.5.156' displayName='RIVASTIGMIN HYDROGENTARTRAT' level='1' type='L' concept_beschreibung='Medikation_AGES_Wirkstoffe _20170725' deutsch='' hinweise='' relationships=''/&gt;</v>
      </c>
    </row>
    <row r="1594" spans="1:13" ht="12.75" customHeight="1" x14ac:dyDescent="0.2">
      <c r="A1594" s="45" t="s">
        <v>18</v>
      </c>
      <c r="B1594" s="45">
        <v>1709621</v>
      </c>
      <c r="C1594" s="45" t="s">
        <v>2010</v>
      </c>
      <c r="D1594" s="45" t="s">
        <v>3931</v>
      </c>
      <c r="E1594" s="45"/>
      <c r="F1594" s="45"/>
      <c r="G1594" s="45" t="s">
        <v>589</v>
      </c>
      <c r="H1594" s="45" t="s">
        <v>590</v>
      </c>
      <c r="I1594" s="45"/>
      <c r="M1594" s="19" t="str">
        <f t="shared" si="24"/>
        <v xml:space="preserve">  &lt;concept code='1709621' codeSystem='1.2.40.0.34.5.156' displayName='INDACATEROL' level='1' type='L' concept_beschreibung='Medikation_AGES_Wirkstoffe _20170725' deutsch='' hinweise='' relationships=''/&gt;</v>
      </c>
    </row>
    <row r="1595" spans="1:13" ht="12.75" customHeight="1" x14ac:dyDescent="0.2">
      <c r="A1595" s="45" t="s">
        <v>18</v>
      </c>
      <c r="B1595" s="45">
        <v>1709622</v>
      </c>
      <c r="C1595" s="45" t="s">
        <v>2011</v>
      </c>
      <c r="D1595" s="45" t="s">
        <v>3932</v>
      </c>
      <c r="E1595" s="45"/>
      <c r="F1595" s="45"/>
      <c r="G1595" s="45" t="s">
        <v>589</v>
      </c>
      <c r="H1595" s="45" t="s">
        <v>590</v>
      </c>
      <c r="I1595" s="45"/>
      <c r="M1595" s="19" t="str">
        <f t="shared" si="24"/>
        <v xml:space="preserve">  &lt;concept code='1709622' codeSystem='1.2.40.0.34.5.156' displayName='BUTYLSCOPOLAMINIUMBROMID' level='1' type='L' concept_beschreibung='Medikation_AGES_Wirkstoffe _20170725' deutsch='' hinweise='' relationships=''/&gt;</v>
      </c>
    </row>
    <row r="1596" spans="1:13" ht="12.75" customHeight="1" x14ac:dyDescent="0.2">
      <c r="A1596" s="45" t="s">
        <v>18</v>
      </c>
      <c r="B1596" s="45">
        <v>1709625</v>
      </c>
      <c r="C1596" s="45" t="s">
        <v>2012</v>
      </c>
      <c r="D1596" s="45" t="s">
        <v>3933</v>
      </c>
      <c r="E1596" s="45"/>
      <c r="F1596" s="45"/>
      <c r="G1596" s="45" t="s">
        <v>589</v>
      </c>
      <c r="H1596" s="45" t="s">
        <v>590</v>
      </c>
      <c r="I1596" s="45"/>
      <c r="M1596" s="19" t="str">
        <f t="shared" si="24"/>
        <v xml:space="preserve">  &lt;concept code='1709625' codeSystem='1.2.40.0.34.5.156' displayName='KALIUMCLAVULANAT' level='1' type='L' concept_beschreibung='Medikation_AGES_Wirkstoffe _20170725' deutsch='' hinweise='' relationships=''/&gt;</v>
      </c>
    </row>
    <row r="1597" spans="1:13" ht="12.75" customHeight="1" x14ac:dyDescent="0.2">
      <c r="A1597" s="45" t="s">
        <v>18</v>
      </c>
      <c r="B1597" s="45">
        <v>1709627</v>
      </c>
      <c r="C1597" s="45" t="s">
        <v>2013</v>
      </c>
      <c r="D1597" s="45" t="s">
        <v>3934</v>
      </c>
      <c r="E1597" s="45"/>
      <c r="F1597" s="45"/>
      <c r="G1597" s="45" t="s">
        <v>589</v>
      </c>
      <c r="H1597" s="45" t="s">
        <v>590</v>
      </c>
      <c r="I1597" s="45"/>
      <c r="M1597" s="19" t="str">
        <f t="shared" si="24"/>
        <v xml:space="preserve">  &lt;concept code='1709627' codeSystem='1.2.40.0.34.5.156' displayName='NEBIVOLOL HYDROCHLORID' level='1' type='L' concept_beschreibung='Medikation_AGES_Wirkstoffe _20170725' deutsch='' hinweise='' relationships=''/&gt;</v>
      </c>
    </row>
    <row r="1598" spans="1:13" ht="12.75" customHeight="1" x14ac:dyDescent="0.2">
      <c r="A1598" s="45" t="s">
        <v>18</v>
      </c>
      <c r="B1598" s="45">
        <v>1709628</v>
      </c>
      <c r="C1598" s="45" t="s">
        <v>2014</v>
      </c>
      <c r="D1598" s="45" t="s">
        <v>3935</v>
      </c>
      <c r="E1598" s="45"/>
      <c r="F1598" s="45"/>
      <c r="G1598" s="45" t="s">
        <v>589</v>
      </c>
      <c r="H1598" s="45" t="s">
        <v>590</v>
      </c>
      <c r="I1598" s="45"/>
      <c r="M1598" s="19" t="str">
        <f t="shared" si="24"/>
        <v xml:space="preserve">  &lt;concept code='1709628' codeSystem='1.2.40.0.34.5.156' displayName='CANAKINUMAB' level='1' type='L' concept_beschreibung='Medikation_AGES_Wirkstoffe _20170725' deutsch='' hinweise='' relationships=''/&gt;</v>
      </c>
    </row>
    <row r="1599" spans="1:13" ht="12.75" customHeight="1" x14ac:dyDescent="0.2">
      <c r="A1599" s="45" t="s">
        <v>18</v>
      </c>
      <c r="B1599" s="45">
        <v>1709629</v>
      </c>
      <c r="C1599" s="45" t="s">
        <v>2015</v>
      </c>
      <c r="D1599" s="45" t="s">
        <v>3936</v>
      </c>
      <c r="E1599" s="45"/>
      <c r="F1599" s="45"/>
      <c r="G1599" s="45" t="s">
        <v>589</v>
      </c>
      <c r="H1599" s="45" t="s">
        <v>590</v>
      </c>
      <c r="I1599" s="45"/>
      <c r="M1599" s="19" t="str">
        <f t="shared" si="24"/>
        <v xml:space="preserve">  &lt;concept code='1709629' codeSystem='1.2.40.0.34.5.156' displayName='ELTROMBOPAG' level='1' type='L' concept_beschreibung='Medikation_AGES_Wirkstoffe _20170725' deutsch='' hinweise='' relationships=''/&gt;</v>
      </c>
    </row>
    <row r="1600" spans="1:13" ht="12.75" customHeight="1" x14ac:dyDescent="0.2">
      <c r="A1600" s="45" t="s">
        <v>18</v>
      </c>
      <c r="B1600" s="45">
        <v>1709643</v>
      </c>
      <c r="C1600" s="45" t="s">
        <v>2016</v>
      </c>
      <c r="D1600" s="45" t="s">
        <v>3937</v>
      </c>
      <c r="E1600" s="45"/>
      <c r="F1600" s="45"/>
      <c r="G1600" s="45" t="s">
        <v>589</v>
      </c>
      <c r="H1600" s="45" t="s">
        <v>590</v>
      </c>
      <c r="I1600" s="45"/>
      <c r="M1600" s="19" t="str">
        <f t="shared" si="24"/>
        <v xml:space="preserve">  &lt;concept code='1709643' codeSystem='1.2.40.0.34.5.156' displayName='TRAMADOLHYDROCHLORID' level='1' type='L' concept_beschreibung='Medikation_AGES_Wirkstoffe _20170725' deutsch='' hinweise='' relationships=''/&gt;</v>
      </c>
    </row>
    <row r="1601" spans="1:13" ht="12.75" customHeight="1" x14ac:dyDescent="0.2">
      <c r="A1601" s="45" t="s">
        <v>18</v>
      </c>
      <c r="B1601" s="45">
        <v>1709647</v>
      </c>
      <c r="C1601" s="45" t="s">
        <v>2017</v>
      </c>
      <c r="D1601" s="45" t="s">
        <v>3938</v>
      </c>
      <c r="E1601" s="45"/>
      <c r="F1601" s="45"/>
      <c r="G1601" s="45" t="s">
        <v>589</v>
      </c>
      <c r="H1601" s="45" t="s">
        <v>590</v>
      </c>
      <c r="I1601" s="45"/>
      <c r="M1601" s="19" t="str">
        <f t="shared" si="24"/>
        <v xml:space="preserve">  &lt;concept code='1709647' codeSystem='1.2.40.0.34.5.156' displayName='PRASUGREL' level='1' type='L' concept_beschreibung='Medikation_AGES_Wirkstoffe _20170725' deutsch='' hinweise='' relationships=''/&gt;</v>
      </c>
    </row>
    <row r="1602" spans="1:13" ht="12.75" customHeight="1" x14ac:dyDescent="0.2">
      <c r="A1602" s="45" t="s">
        <v>18</v>
      </c>
      <c r="B1602" s="45">
        <v>1709648</v>
      </c>
      <c r="C1602" s="45" t="s">
        <v>2018</v>
      </c>
      <c r="D1602" s="45" t="s">
        <v>3939</v>
      </c>
      <c r="E1602" s="45"/>
      <c r="F1602" s="45"/>
      <c r="G1602" s="45" t="s">
        <v>589</v>
      </c>
      <c r="H1602" s="45" t="s">
        <v>590</v>
      </c>
      <c r="I1602" s="45"/>
      <c r="M1602" s="19" t="str">
        <f t="shared" si="24"/>
        <v xml:space="preserve">  &lt;concept code='1709648' codeSystem='1.2.40.0.34.5.156' displayName='CRATAEGI FOLIUM CUM FLORE' level='1' type='L' concept_beschreibung='Medikation_AGES_Wirkstoffe _20170725' deutsch='' hinweise='' relationships=''/&gt;</v>
      </c>
    </row>
    <row r="1603" spans="1:13" ht="12.75" customHeight="1" x14ac:dyDescent="0.2">
      <c r="A1603" s="45" t="s">
        <v>18</v>
      </c>
      <c r="B1603" s="45">
        <v>1709649</v>
      </c>
      <c r="C1603" s="45" t="s">
        <v>2019</v>
      </c>
      <c r="D1603" s="45" t="s">
        <v>3940</v>
      </c>
      <c r="E1603" s="45"/>
      <c r="F1603" s="45"/>
      <c r="G1603" s="45" t="s">
        <v>589</v>
      </c>
      <c r="H1603" s="45" t="s">
        <v>590</v>
      </c>
      <c r="I1603" s="45"/>
      <c r="M1603" s="19" t="str">
        <f t="shared" si="24"/>
        <v xml:space="preserve">  &lt;concept code='1709649' codeSystem='1.2.40.0.34.5.156' displayName='MILLEFOLII HERBA' level='1' type='L' concept_beschreibung='Medikation_AGES_Wirkstoffe _20170725' deutsch='' hinweise='' relationships=''/&gt;</v>
      </c>
    </row>
    <row r="1604" spans="1:13" ht="12.75" customHeight="1" x14ac:dyDescent="0.2">
      <c r="A1604" s="45" t="s">
        <v>18</v>
      </c>
      <c r="B1604" s="45">
        <v>1709651</v>
      </c>
      <c r="C1604" s="45" t="s">
        <v>2020</v>
      </c>
      <c r="D1604" s="45" t="s">
        <v>3941</v>
      </c>
      <c r="E1604" s="45"/>
      <c r="F1604" s="45"/>
      <c r="G1604" s="45" t="s">
        <v>589</v>
      </c>
      <c r="H1604" s="45" t="s">
        <v>590</v>
      </c>
      <c r="I1604" s="45"/>
      <c r="M1604" s="19" t="str">
        <f t="shared" si="24"/>
        <v xml:space="preserve">  &lt;concept code='1709651' codeSystem='1.2.40.0.34.5.156' displayName='DULOXETIN HYDROCHLORID' level='1' type='L' concept_beschreibung='Medikation_AGES_Wirkstoffe _20170725' deutsch='' hinweise='' relationships=''/&gt;</v>
      </c>
    </row>
    <row r="1605" spans="1:13" ht="12.75" customHeight="1" x14ac:dyDescent="0.2">
      <c r="A1605" s="45" t="s">
        <v>18</v>
      </c>
      <c r="B1605" s="45">
        <v>1709652</v>
      </c>
      <c r="C1605" s="45" t="s">
        <v>2021</v>
      </c>
      <c r="D1605" s="45" t="s">
        <v>3942</v>
      </c>
      <c r="E1605" s="45"/>
      <c r="F1605" s="45"/>
      <c r="G1605" s="45" t="s">
        <v>589</v>
      </c>
      <c r="H1605" s="45" t="s">
        <v>590</v>
      </c>
      <c r="I1605" s="45"/>
      <c r="M1605" s="19" t="str">
        <f t="shared" si="24"/>
        <v xml:space="preserve">  &lt;concept code='1709652' codeSystem='1.2.40.0.34.5.156' displayName='DAPOXETINHYDROCHLORID' level='1' type='L' concept_beschreibung='Medikation_AGES_Wirkstoffe _20170725' deutsch='' hinweise='' relationships=''/&gt;</v>
      </c>
    </row>
    <row r="1606" spans="1:13" ht="12.75" customHeight="1" x14ac:dyDescent="0.2">
      <c r="A1606" s="45" t="s">
        <v>18</v>
      </c>
      <c r="B1606" s="45">
        <v>1709653</v>
      </c>
      <c r="C1606" s="45" t="s">
        <v>2022</v>
      </c>
      <c r="D1606" s="45" t="s">
        <v>3943</v>
      </c>
      <c r="E1606" s="45"/>
      <c r="F1606" s="45"/>
      <c r="G1606" s="45" t="s">
        <v>589</v>
      </c>
      <c r="H1606" s="45" t="s">
        <v>590</v>
      </c>
      <c r="I1606" s="45"/>
      <c r="M1606" s="19" t="str">
        <f t="shared" si="24"/>
        <v xml:space="preserve">  &lt;concept code='1709653' codeSystem='1.2.40.0.34.5.156' displayName='ESLICARBAZEPINACETAT' level='1' type='L' concept_beschreibung='Medikation_AGES_Wirkstoffe _20170725' deutsch='' hinweise='' relationships=''/&gt;</v>
      </c>
    </row>
    <row r="1607" spans="1:13" ht="12.75" customHeight="1" x14ac:dyDescent="0.2">
      <c r="A1607" s="45" t="s">
        <v>18</v>
      </c>
      <c r="B1607" s="45">
        <v>1709656</v>
      </c>
      <c r="C1607" s="45" t="s">
        <v>2023</v>
      </c>
      <c r="D1607" s="45" t="s">
        <v>3944</v>
      </c>
      <c r="E1607" s="45"/>
      <c r="F1607" s="45"/>
      <c r="G1607" s="45" t="s">
        <v>589</v>
      </c>
      <c r="H1607" s="45" t="s">
        <v>590</v>
      </c>
      <c r="I1607" s="45"/>
      <c r="M1607" s="19" t="str">
        <f t="shared" si="24"/>
        <v xml:space="preserve">  &lt;concept code='1709656' codeSystem='1.2.40.0.34.5.156' displayName='ULIPRISTALACETAT' level='1' type='L' concept_beschreibung='Medikation_AGES_Wirkstoffe _20170725' deutsch='' hinweise='' relationships=''/&gt;</v>
      </c>
    </row>
    <row r="1608" spans="1:13" ht="12.75" customHeight="1" x14ac:dyDescent="0.2">
      <c r="A1608" s="45" t="s">
        <v>18</v>
      </c>
      <c r="B1608" s="45">
        <v>1709657</v>
      </c>
      <c r="C1608" s="45" t="s">
        <v>2024</v>
      </c>
      <c r="D1608" s="45" t="s">
        <v>3945</v>
      </c>
      <c r="E1608" s="45"/>
      <c r="F1608" s="45"/>
      <c r="G1608" s="45" t="s">
        <v>589</v>
      </c>
      <c r="H1608" s="45" t="s">
        <v>590</v>
      </c>
      <c r="I1608" s="45"/>
      <c r="M1608" s="19" t="str">
        <f t="shared" si="24"/>
        <v xml:space="preserve">  &lt;concept code='1709657' codeSystem='1.2.40.0.34.5.156' displayName='ZANAMIVIR' level='1' type='L' concept_beschreibung='Medikation_AGES_Wirkstoffe _20170725' deutsch='' hinweise='' relationships=''/&gt;</v>
      </c>
    </row>
    <row r="1609" spans="1:13" ht="12.75" customHeight="1" x14ac:dyDescent="0.2">
      <c r="A1609" s="45" t="s">
        <v>18</v>
      </c>
      <c r="B1609" s="45">
        <v>1709659</v>
      </c>
      <c r="C1609" s="45" t="s">
        <v>2025</v>
      </c>
      <c r="D1609" s="45" t="s">
        <v>3946</v>
      </c>
      <c r="E1609" s="45"/>
      <c r="F1609" s="45"/>
      <c r="G1609" s="45" t="s">
        <v>589</v>
      </c>
      <c r="H1609" s="45" t="s">
        <v>590</v>
      </c>
      <c r="I1609" s="45"/>
      <c r="M1609" s="19" t="str">
        <f t="shared" si="24"/>
        <v xml:space="preserve">  &lt;concept code='1709659' codeSystem='1.2.40.0.34.5.156' displayName='PSEUDOEPHEDRIN SULFAT' level='1' type='L' concept_beschreibung='Medikation_AGES_Wirkstoffe _20170725' deutsch='' hinweise='' relationships=''/&gt;</v>
      </c>
    </row>
    <row r="1610" spans="1:13" ht="12.75" customHeight="1" x14ac:dyDescent="0.2">
      <c r="A1610" s="45" t="s">
        <v>18</v>
      </c>
      <c r="B1610" s="45">
        <v>1709660</v>
      </c>
      <c r="C1610" s="45" t="s">
        <v>2026</v>
      </c>
      <c r="D1610" s="45" t="s">
        <v>3947</v>
      </c>
      <c r="E1610" s="45"/>
      <c r="F1610" s="45"/>
      <c r="G1610" s="45" t="s">
        <v>589</v>
      </c>
      <c r="H1610" s="45" t="s">
        <v>590</v>
      </c>
      <c r="I1610" s="45"/>
      <c r="M1610" s="19" t="str">
        <f t="shared" si="24"/>
        <v xml:space="preserve">  &lt;concept code='1709660' codeSystem='1.2.40.0.34.5.156' displayName='SUNITINIB MALATE' level='1' type='L' concept_beschreibung='Medikation_AGES_Wirkstoffe _20170725' deutsch='' hinweise='' relationships=''/&gt;</v>
      </c>
    </row>
    <row r="1611" spans="1:13" ht="12.75" customHeight="1" x14ac:dyDescent="0.2">
      <c r="A1611" s="45" t="s">
        <v>18</v>
      </c>
      <c r="B1611" s="45">
        <v>1709661</v>
      </c>
      <c r="C1611" s="45" t="s">
        <v>2027</v>
      </c>
      <c r="D1611" s="45" t="s">
        <v>3948</v>
      </c>
      <c r="E1611" s="45"/>
      <c r="F1611" s="45"/>
      <c r="G1611" s="45" t="s">
        <v>589</v>
      </c>
      <c r="H1611" s="45" t="s">
        <v>590</v>
      </c>
      <c r="I1611" s="45"/>
      <c r="M1611" s="19" t="str">
        <f t="shared" si="24"/>
        <v xml:space="preserve">  &lt;concept code='1709661' codeSystem='1.2.40.0.34.5.156' displayName='REGADENOSON' level='1' type='L' concept_beschreibung='Medikation_AGES_Wirkstoffe _20170725' deutsch='' hinweise='' relationships=''/&gt;</v>
      </c>
    </row>
    <row r="1612" spans="1:13" ht="12.75" customHeight="1" x14ac:dyDescent="0.2">
      <c r="A1612" s="45" t="s">
        <v>18</v>
      </c>
      <c r="B1612" s="45">
        <v>1709663</v>
      </c>
      <c r="C1612" s="45" t="s">
        <v>2028</v>
      </c>
      <c r="D1612" s="45" t="s">
        <v>3949</v>
      </c>
      <c r="E1612" s="45"/>
      <c r="F1612" s="45"/>
      <c r="G1612" s="45" t="s">
        <v>589</v>
      </c>
      <c r="H1612" s="45" t="s">
        <v>590</v>
      </c>
      <c r="I1612" s="45"/>
      <c r="M1612" s="19" t="str">
        <f t="shared" si="24"/>
        <v xml:space="preserve">  &lt;concept code='1709663' codeSystem='1.2.40.0.34.5.156' displayName='ASENAPIN' level='1' type='L' concept_beschreibung='Medikation_AGES_Wirkstoffe _20170725' deutsch='' hinweise='' relationships=''/&gt;</v>
      </c>
    </row>
    <row r="1613" spans="1:13" ht="12.75" customHeight="1" x14ac:dyDescent="0.2">
      <c r="A1613" s="45" t="s">
        <v>18</v>
      </c>
      <c r="B1613" s="45">
        <v>1709668</v>
      </c>
      <c r="C1613" s="45" t="s">
        <v>2029</v>
      </c>
      <c r="D1613" s="45" t="s">
        <v>3950</v>
      </c>
      <c r="E1613" s="45"/>
      <c r="F1613" s="45"/>
      <c r="G1613" s="45" t="s">
        <v>589</v>
      </c>
      <c r="H1613" s="45" t="s">
        <v>590</v>
      </c>
      <c r="I1613" s="45"/>
      <c r="M1613" s="19" t="str">
        <f t="shared" si="24"/>
        <v xml:space="preserve">  &lt;concept code='1709668' codeSystem='1.2.40.0.34.5.156' displayName='FRAGARIAE FOLIUM' level='1' type='L' concept_beschreibung='Medikation_AGES_Wirkstoffe _20170725' deutsch='' hinweise='' relationships=''/&gt;</v>
      </c>
    </row>
    <row r="1614" spans="1:13" ht="12.75" customHeight="1" x14ac:dyDescent="0.2">
      <c r="A1614" s="45" t="s">
        <v>18</v>
      </c>
      <c r="B1614" s="45">
        <v>1709671</v>
      </c>
      <c r="C1614" s="45" t="s">
        <v>2030</v>
      </c>
      <c r="D1614" s="45" t="s">
        <v>3951</v>
      </c>
      <c r="E1614" s="45"/>
      <c r="F1614" s="45"/>
      <c r="G1614" s="45" t="s">
        <v>589</v>
      </c>
      <c r="H1614" s="45" t="s">
        <v>590</v>
      </c>
      <c r="I1614" s="45"/>
      <c r="M1614" s="19" t="str">
        <f t="shared" si="24"/>
        <v xml:space="preserve">  &lt;concept code='1709671' codeSystem='1.2.40.0.34.5.156' displayName='BISOPROLOL HEMIFUMARAT' level='1' type='L' concept_beschreibung='Medikation_AGES_Wirkstoffe _20170725' deutsch='' hinweise='' relationships=''/&gt;</v>
      </c>
    </row>
    <row r="1615" spans="1:13" ht="12.75" customHeight="1" x14ac:dyDescent="0.2">
      <c r="A1615" s="45" t="s">
        <v>18</v>
      </c>
      <c r="B1615" s="45">
        <v>1709672</v>
      </c>
      <c r="C1615" s="45" t="s">
        <v>2031</v>
      </c>
      <c r="D1615" s="45" t="s">
        <v>3952</v>
      </c>
      <c r="E1615" s="45"/>
      <c r="F1615" s="45"/>
      <c r="G1615" s="45" t="s">
        <v>589</v>
      </c>
      <c r="H1615" s="45" t="s">
        <v>590</v>
      </c>
      <c r="I1615" s="45"/>
      <c r="M1615" s="19" t="str">
        <f t="shared" si="24"/>
        <v xml:space="preserve">  &lt;concept code='1709672' codeSystem='1.2.40.0.34.5.156' displayName='CLOPIDOGREL BESILAT' level='1' type='L' concept_beschreibung='Medikation_AGES_Wirkstoffe _20170725' deutsch='' hinweise='' relationships=''/&gt;</v>
      </c>
    </row>
    <row r="1616" spans="1:13" ht="12.75" customHeight="1" x14ac:dyDescent="0.2">
      <c r="A1616" s="45" t="s">
        <v>18</v>
      </c>
      <c r="B1616" s="45">
        <v>1709674</v>
      </c>
      <c r="C1616" s="45" t="s">
        <v>2032</v>
      </c>
      <c r="D1616" s="45" t="s">
        <v>3953</v>
      </c>
      <c r="E1616" s="45"/>
      <c r="F1616" s="45"/>
      <c r="G1616" s="45" t="s">
        <v>589</v>
      </c>
      <c r="H1616" s="45" t="s">
        <v>590</v>
      </c>
      <c r="I1616" s="45"/>
      <c r="M1616" s="19" t="str">
        <f t="shared" ref="M1616:M1679" si="25">CONCATENATE("  &lt;concept code='",B1616,"' codeSystem='",$H1616,"' displayName='",C1616,"' level='",LEFT(A1616,SEARCH("-",A1616)-1),"' type='",TRIM(RIGHT(A1616,LEN(A1616)-SEARCH("-",A1616))),"' concept_beschreibung='",G1616,"' deutsch='",E1616,"' hinweise='",F1616,"' relationships='",I1616,"'/&gt;")</f>
        <v xml:space="preserve">  &lt;concept code='1709674' codeSystem='1.2.40.0.34.5.156' displayName='AUTOLOGE KNORPELZELLEN' level='1' type='L' concept_beschreibung='Medikation_AGES_Wirkstoffe _20170725' deutsch='' hinweise='' relationships=''/&gt;</v>
      </c>
    </row>
    <row r="1617" spans="1:13" ht="12.75" customHeight="1" x14ac:dyDescent="0.2">
      <c r="A1617" s="45" t="s">
        <v>18</v>
      </c>
      <c r="B1617" s="45">
        <v>1709678</v>
      </c>
      <c r="C1617" s="45" t="s">
        <v>2033</v>
      </c>
      <c r="D1617" s="45" t="s">
        <v>3954</v>
      </c>
      <c r="E1617" s="45"/>
      <c r="F1617" s="45"/>
      <c r="G1617" s="45" t="s">
        <v>589</v>
      </c>
      <c r="H1617" s="45" t="s">
        <v>590</v>
      </c>
      <c r="I1617" s="45"/>
      <c r="M1617" s="19" t="str">
        <f t="shared" si="25"/>
        <v xml:space="preserve">  &lt;concept code='1709678' codeSystem='1.2.40.0.34.5.156' displayName='LUFT ZUR MEDIZINISCHEN ANWENDUNG' level='1' type='L' concept_beschreibung='Medikation_AGES_Wirkstoffe _20170725' deutsch='' hinweise='' relationships=''/&gt;</v>
      </c>
    </row>
    <row r="1618" spans="1:13" ht="12.75" customHeight="1" x14ac:dyDescent="0.2">
      <c r="A1618" s="45" t="s">
        <v>18</v>
      </c>
      <c r="B1618" s="45">
        <v>1709682</v>
      </c>
      <c r="C1618" s="45" t="s">
        <v>2034</v>
      </c>
      <c r="D1618" s="45" t="s">
        <v>3955</v>
      </c>
      <c r="E1618" s="45"/>
      <c r="F1618" s="45"/>
      <c r="G1618" s="45" t="s">
        <v>589</v>
      </c>
      <c r="H1618" s="45" t="s">
        <v>590</v>
      </c>
      <c r="I1618" s="45"/>
      <c r="M1618" s="19" t="str">
        <f t="shared" si="25"/>
        <v xml:space="preserve">  &lt;concept code='1709682' codeSystem='1.2.40.0.34.5.156' displayName='DINATRIUM CROMOGLICAT' level='1' type='L' concept_beschreibung='Medikation_AGES_Wirkstoffe _20170725' deutsch='' hinweise='' relationships=''/&gt;</v>
      </c>
    </row>
    <row r="1619" spans="1:13" ht="12.75" customHeight="1" x14ac:dyDescent="0.2">
      <c r="A1619" s="45" t="s">
        <v>18</v>
      </c>
      <c r="B1619" s="45">
        <v>1709692</v>
      </c>
      <c r="C1619" s="45" t="s">
        <v>2035</v>
      </c>
      <c r="D1619" s="45" t="s">
        <v>3956</v>
      </c>
      <c r="E1619" s="45"/>
      <c r="F1619" s="45"/>
      <c r="G1619" s="45" t="s">
        <v>589</v>
      </c>
      <c r="H1619" s="45" t="s">
        <v>590</v>
      </c>
      <c r="I1619" s="45"/>
      <c r="M1619" s="19" t="str">
        <f t="shared" si="25"/>
        <v xml:space="preserve">  &lt;concept code='1709692' codeSystem='1.2.40.0.34.5.156' displayName='MACROGOL' level='1' type='L' concept_beschreibung='Medikation_AGES_Wirkstoffe _20170725' deutsch='' hinweise='' relationships=''/&gt;</v>
      </c>
    </row>
    <row r="1620" spans="1:13" ht="12.75" customHeight="1" x14ac:dyDescent="0.2">
      <c r="A1620" s="45" t="s">
        <v>18</v>
      </c>
      <c r="B1620" s="45">
        <v>1709695</v>
      </c>
      <c r="C1620" s="45" t="s">
        <v>2036</v>
      </c>
      <c r="D1620" s="45" t="s">
        <v>3957</v>
      </c>
      <c r="E1620" s="45"/>
      <c r="F1620" s="45"/>
      <c r="G1620" s="45" t="s">
        <v>589</v>
      </c>
      <c r="H1620" s="45" t="s">
        <v>590</v>
      </c>
      <c r="I1620" s="45"/>
      <c r="M1620" s="19" t="str">
        <f t="shared" si="25"/>
        <v xml:space="preserve">  &lt;concept code='1709695' codeSystem='1.2.40.0.34.5.156' displayName='VELAGLUCERASE ALFA' level='1' type='L' concept_beschreibung='Medikation_AGES_Wirkstoffe _20170725' deutsch='' hinweise='' relationships=''/&gt;</v>
      </c>
    </row>
    <row r="1621" spans="1:13" ht="12.75" customHeight="1" x14ac:dyDescent="0.2">
      <c r="A1621" s="45" t="s">
        <v>18</v>
      </c>
      <c r="B1621" s="45">
        <v>1709697</v>
      </c>
      <c r="C1621" s="45" t="s">
        <v>2037</v>
      </c>
      <c r="D1621" s="45" t="s">
        <v>3958</v>
      </c>
      <c r="E1621" s="45"/>
      <c r="F1621" s="45"/>
      <c r="G1621" s="45" t="s">
        <v>589</v>
      </c>
      <c r="H1621" s="45" t="s">
        <v>590</v>
      </c>
      <c r="I1621" s="45"/>
      <c r="M1621" s="19" t="str">
        <f t="shared" si="25"/>
        <v xml:space="preserve">  &lt;concept code='1709697' codeSystem='1.2.40.0.34.5.156' displayName='TAFLUPROST' level='1' type='L' concept_beschreibung='Medikation_AGES_Wirkstoffe _20170725' deutsch='' hinweise='' relationships=''/&gt;</v>
      </c>
    </row>
    <row r="1622" spans="1:13" ht="12.75" customHeight="1" x14ac:dyDescent="0.2">
      <c r="A1622" s="45" t="s">
        <v>18</v>
      </c>
      <c r="B1622" s="45">
        <v>1709698</v>
      </c>
      <c r="C1622" s="45" t="s">
        <v>2038</v>
      </c>
      <c r="D1622" s="45" t="s">
        <v>3959</v>
      </c>
      <c r="E1622" s="45"/>
      <c r="F1622" s="45"/>
      <c r="G1622" s="45" t="s">
        <v>589</v>
      </c>
      <c r="H1622" s="45" t="s">
        <v>590</v>
      </c>
      <c r="I1622" s="45"/>
      <c r="M1622" s="19" t="str">
        <f t="shared" si="25"/>
        <v xml:space="preserve">  &lt;concept code='1709698' codeSystem='1.2.40.0.34.5.156' displayName='CLOPIDOGREL HYDROCHLORID' level='1' type='L' concept_beschreibung='Medikation_AGES_Wirkstoffe _20170725' deutsch='' hinweise='' relationships=''/&gt;</v>
      </c>
    </row>
    <row r="1623" spans="1:13" ht="12.75" customHeight="1" x14ac:dyDescent="0.2">
      <c r="A1623" s="45" t="s">
        <v>18</v>
      </c>
      <c r="B1623" s="45">
        <v>1709703</v>
      </c>
      <c r="C1623" s="45" t="s">
        <v>2039</v>
      </c>
      <c r="D1623" s="45" t="s">
        <v>3960</v>
      </c>
      <c r="E1623" s="45"/>
      <c r="F1623" s="45"/>
      <c r="G1623" s="45" t="s">
        <v>589</v>
      </c>
      <c r="H1623" s="45" t="s">
        <v>590</v>
      </c>
      <c r="I1623" s="45"/>
      <c r="M1623" s="19" t="str">
        <f t="shared" si="25"/>
        <v xml:space="preserve">  &lt;concept code='1709703' codeSystem='1.2.40.0.34.5.156' displayName='HELENII RHIZOMA' level='1' type='L' concept_beschreibung='Medikation_AGES_Wirkstoffe _20170725' deutsch='' hinweise='' relationships=''/&gt;</v>
      </c>
    </row>
    <row r="1624" spans="1:13" ht="12.75" customHeight="1" x14ac:dyDescent="0.2">
      <c r="A1624" s="45" t="s">
        <v>18</v>
      </c>
      <c r="B1624" s="45">
        <v>1709708</v>
      </c>
      <c r="C1624" s="45" t="s">
        <v>2040</v>
      </c>
      <c r="D1624" s="45" t="s">
        <v>3961</v>
      </c>
      <c r="E1624" s="45"/>
      <c r="F1624" s="45"/>
      <c r="G1624" s="45" t="s">
        <v>589</v>
      </c>
      <c r="H1624" s="45" t="s">
        <v>590</v>
      </c>
      <c r="I1624" s="45"/>
      <c r="M1624" s="19" t="str">
        <f t="shared" si="25"/>
        <v xml:space="preserve">  &lt;concept code='1709708' codeSystem='1.2.40.0.34.5.156' displayName='BOCEPREVIR' level='1' type='L' concept_beschreibung='Medikation_AGES_Wirkstoffe _20170725' deutsch='' hinweise='' relationships=''/&gt;</v>
      </c>
    </row>
    <row r="1625" spans="1:13" ht="12.75" customHeight="1" x14ac:dyDescent="0.2">
      <c r="A1625" s="45" t="s">
        <v>18</v>
      </c>
      <c r="B1625" s="45">
        <v>1709711</v>
      </c>
      <c r="C1625" s="45" t="s">
        <v>2041</v>
      </c>
      <c r="D1625" s="45" t="s">
        <v>3962</v>
      </c>
      <c r="E1625" s="45"/>
      <c r="F1625" s="45"/>
      <c r="G1625" s="45" t="s">
        <v>589</v>
      </c>
      <c r="H1625" s="45" t="s">
        <v>590</v>
      </c>
      <c r="I1625" s="45"/>
      <c r="M1625" s="19" t="str">
        <f t="shared" si="25"/>
        <v xml:space="preserve">  &lt;concept code='1709711' codeSystem='1.2.40.0.34.5.156' displayName='CEFTAROLIN FOSAMIL' level='1' type='L' concept_beschreibung='Medikation_AGES_Wirkstoffe _20170725' deutsch='' hinweise='' relationships=''/&gt;</v>
      </c>
    </row>
    <row r="1626" spans="1:13" ht="12.75" customHeight="1" x14ac:dyDescent="0.2">
      <c r="A1626" s="45" t="s">
        <v>18</v>
      </c>
      <c r="B1626" s="45">
        <v>1709712</v>
      </c>
      <c r="C1626" s="45" t="s">
        <v>2042</v>
      </c>
      <c r="D1626" s="45" t="s">
        <v>3963</v>
      </c>
      <c r="E1626" s="45"/>
      <c r="F1626" s="45"/>
      <c r="G1626" s="45" t="s">
        <v>589</v>
      </c>
      <c r="H1626" s="45" t="s">
        <v>590</v>
      </c>
      <c r="I1626" s="45"/>
      <c r="M1626" s="19" t="str">
        <f t="shared" si="25"/>
        <v xml:space="preserve">  &lt;concept code='1709712' codeSystem='1.2.40.0.34.5.156' displayName='TELAPREVIR' level='1' type='L' concept_beschreibung='Medikation_AGES_Wirkstoffe _20170725' deutsch='' hinweise='' relationships=''/&gt;</v>
      </c>
    </row>
    <row r="1627" spans="1:13" ht="12.75" customHeight="1" x14ac:dyDescent="0.2">
      <c r="A1627" s="45" t="s">
        <v>18</v>
      </c>
      <c r="B1627" s="45">
        <v>1709716</v>
      </c>
      <c r="C1627" s="45" t="s">
        <v>2043</v>
      </c>
      <c r="D1627" s="45" t="s">
        <v>3964</v>
      </c>
      <c r="E1627" s="45"/>
      <c r="F1627" s="45"/>
      <c r="G1627" s="45" t="s">
        <v>589</v>
      </c>
      <c r="H1627" s="45" t="s">
        <v>590</v>
      </c>
      <c r="I1627" s="45"/>
      <c r="M1627" s="19" t="str">
        <f t="shared" si="25"/>
        <v xml:space="preserve">  &lt;concept code='1709716' codeSystem='1.2.40.0.34.5.156' displayName='ACETYLSALICYLSÄURE' level='1' type='L' concept_beschreibung='Medikation_AGES_Wirkstoffe _20170725' deutsch='' hinweise='' relationships=''/&gt;</v>
      </c>
    </row>
    <row r="1628" spans="1:13" ht="12.75" customHeight="1" x14ac:dyDescent="0.2">
      <c r="A1628" s="45" t="s">
        <v>18</v>
      </c>
      <c r="B1628" s="45">
        <v>1709720</v>
      </c>
      <c r="C1628" s="45" t="s">
        <v>2044</v>
      </c>
      <c r="D1628" s="45" t="s">
        <v>3965</v>
      </c>
      <c r="E1628" s="45"/>
      <c r="F1628" s="45"/>
      <c r="G1628" s="45" t="s">
        <v>589</v>
      </c>
      <c r="H1628" s="45" t="s">
        <v>590</v>
      </c>
      <c r="I1628" s="45"/>
      <c r="M1628" s="19" t="str">
        <f t="shared" si="25"/>
        <v xml:space="preserve">  &lt;concept code='1709720' codeSystem='1.2.40.0.34.5.156' displayName='RUMICIS ACETOSAE HERBA' level='1' type='L' concept_beschreibung='Medikation_AGES_Wirkstoffe _20170725' deutsch='' hinweise='' relationships=''/&gt;</v>
      </c>
    </row>
    <row r="1629" spans="1:13" ht="12.75" customHeight="1" x14ac:dyDescent="0.2">
      <c r="A1629" s="45" t="s">
        <v>18</v>
      </c>
      <c r="B1629" s="45">
        <v>1709721</v>
      </c>
      <c r="C1629" s="45" t="s">
        <v>2045</v>
      </c>
      <c r="D1629" s="45" t="s">
        <v>3966</v>
      </c>
      <c r="E1629" s="45"/>
      <c r="F1629" s="45"/>
      <c r="G1629" s="45" t="s">
        <v>589</v>
      </c>
      <c r="H1629" s="45" t="s">
        <v>590</v>
      </c>
      <c r="I1629" s="45"/>
      <c r="M1629" s="19" t="str">
        <f t="shared" si="25"/>
        <v xml:space="preserve">  &lt;concept code='1709721' codeSystem='1.2.40.0.34.5.156' displayName='CALCIUM 5-METHYLTETRAHYDROFOLAT' level='1' type='L' concept_beschreibung='Medikation_AGES_Wirkstoffe _20170725' deutsch='' hinweise='' relationships=''/&gt;</v>
      </c>
    </row>
    <row r="1630" spans="1:13" ht="12.75" customHeight="1" x14ac:dyDescent="0.2">
      <c r="A1630" s="45" t="s">
        <v>18</v>
      </c>
      <c r="B1630" s="45">
        <v>1709724</v>
      </c>
      <c r="C1630" s="45" t="s">
        <v>2046</v>
      </c>
      <c r="D1630" s="45" t="s">
        <v>3967</v>
      </c>
      <c r="E1630" s="45"/>
      <c r="F1630" s="45"/>
      <c r="G1630" s="45" t="s">
        <v>589</v>
      </c>
      <c r="H1630" s="45" t="s">
        <v>590</v>
      </c>
      <c r="I1630" s="45"/>
      <c r="M1630" s="19" t="str">
        <f t="shared" si="25"/>
        <v xml:space="preserve">  &lt;concept code='1709724' codeSystem='1.2.40.0.34.5.156' displayName='RUXOLITINIB' level='1' type='L' concept_beschreibung='Medikation_AGES_Wirkstoffe _20170725' deutsch='' hinweise='' relationships=''/&gt;</v>
      </c>
    </row>
    <row r="1631" spans="1:13" ht="12.75" customHeight="1" x14ac:dyDescent="0.2">
      <c r="A1631" s="45" t="s">
        <v>18</v>
      </c>
      <c r="B1631" s="45">
        <v>1709726</v>
      </c>
      <c r="C1631" s="45" t="s">
        <v>2047</v>
      </c>
      <c r="D1631" s="45" t="s">
        <v>3968</v>
      </c>
      <c r="E1631" s="45"/>
      <c r="F1631" s="45"/>
      <c r="G1631" s="45" t="s">
        <v>589</v>
      </c>
      <c r="H1631" s="45" t="s">
        <v>590</v>
      </c>
      <c r="I1631" s="45"/>
      <c r="M1631" s="19" t="str">
        <f t="shared" si="25"/>
        <v xml:space="preserve">  &lt;concept code='1709726' codeSystem='1.2.40.0.34.5.156' displayName='CUCURBITAE SEMEN' level='1' type='L' concept_beschreibung='Medikation_AGES_Wirkstoffe _20170725' deutsch='' hinweise='' relationships=''/&gt;</v>
      </c>
    </row>
    <row r="1632" spans="1:13" ht="12.75" customHeight="1" x14ac:dyDescent="0.2">
      <c r="A1632" s="45" t="s">
        <v>18</v>
      </c>
      <c r="B1632" s="45">
        <v>1709728</v>
      </c>
      <c r="C1632" s="45" t="s">
        <v>2048</v>
      </c>
      <c r="D1632" s="45" t="s">
        <v>3969</v>
      </c>
      <c r="E1632" s="45"/>
      <c r="F1632" s="45"/>
      <c r="G1632" s="45" t="s">
        <v>589</v>
      </c>
      <c r="H1632" s="45" t="s">
        <v>590</v>
      </c>
      <c r="I1632" s="45"/>
      <c r="M1632" s="19" t="str">
        <f t="shared" si="25"/>
        <v xml:space="preserve">  &lt;concept code='1709728' codeSystem='1.2.40.0.34.5.156' displayName='ZINGIBERIS RHIZOMA (AUSZUG)' level='1' type='L' concept_beschreibung='Medikation_AGES_Wirkstoffe _20170725' deutsch='' hinweise='' relationships=''/&gt;</v>
      </c>
    </row>
    <row r="1633" spans="1:13" ht="12.75" customHeight="1" x14ac:dyDescent="0.2">
      <c r="A1633" s="45" t="s">
        <v>18</v>
      </c>
      <c r="B1633" s="45">
        <v>1709730</v>
      </c>
      <c r="C1633" s="45" t="s">
        <v>2049</v>
      </c>
      <c r="D1633" s="45" t="s">
        <v>3970</v>
      </c>
      <c r="E1633" s="45"/>
      <c r="F1633" s="45"/>
      <c r="G1633" s="45" t="s">
        <v>589</v>
      </c>
      <c r="H1633" s="45" t="s">
        <v>590</v>
      </c>
      <c r="I1633" s="45"/>
      <c r="M1633" s="19" t="str">
        <f t="shared" si="25"/>
        <v xml:space="preserve">  &lt;concept code='1709730' codeSystem='1.2.40.0.34.5.156' displayName='INGENOLMEBUTAT' level='1' type='L' concept_beschreibung='Medikation_AGES_Wirkstoffe _20170725' deutsch='' hinweise='' relationships=''/&gt;</v>
      </c>
    </row>
    <row r="1634" spans="1:13" ht="12.75" customHeight="1" x14ac:dyDescent="0.2">
      <c r="A1634" s="45" t="s">
        <v>18</v>
      </c>
      <c r="B1634" s="45">
        <v>1709733</v>
      </c>
      <c r="C1634" s="45" t="s">
        <v>2050</v>
      </c>
      <c r="D1634" s="45" t="s">
        <v>3971</v>
      </c>
      <c r="E1634" s="45"/>
      <c r="F1634" s="45"/>
      <c r="G1634" s="45" t="s">
        <v>589</v>
      </c>
      <c r="H1634" s="45" t="s">
        <v>590</v>
      </c>
      <c r="I1634" s="45"/>
      <c r="M1634" s="19" t="str">
        <f t="shared" si="25"/>
        <v xml:space="preserve">  &lt;concept code='1709733' codeSystem='1.2.40.0.34.5.156' displayName='LINACLOTID' level='1' type='L' concept_beschreibung='Medikation_AGES_Wirkstoffe _20170725' deutsch='' hinweise='' relationships=''/&gt;</v>
      </c>
    </row>
    <row r="1635" spans="1:13" ht="12.75" customHeight="1" x14ac:dyDescent="0.2">
      <c r="A1635" s="45" t="s">
        <v>18</v>
      </c>
      <c r="B1635" s="45">
        <v>1709734</v>
      </c>
      <c r="C1635" s="45" t="s">
        <v>2051</v>
      </c>
      <c r="D1635" s="45" t="s">
        <v>3972</v>
      </c>
      <c r="E1635" s="45"/>
      <c r="F1635" s="45"/>
      <c r="G1635" s="45" t="s">
        <v>589</v>
      </c>
      <c r="H1635" s="45" t="s">
        <v>590</v>
      </c>
      <c r="I1635" s="45"/>
      <c r="M1635" s="19" t="str">
        <f t="shared" si="25"/>
        <v xml:space="preserve">  &lt;concept code='1709734' codeSystem='1.2.40.0.34.5.156' displayName='GLUCOSAMIN SULFAT X NATRIUM CHLORID' level='1' type='L' concept_beschreibung='Medikation_AGES_Wirkstoffe _20170725' deutsch='' hinweise='' relationships=''/&gt;</v>
      </c>
    </row>
    <row r="1636" spans="1:13" ht="12.75" customHeight="1" x14ac:dyDescent="0.2">
      <c r="A1636" s="45" t="s">
        <v>18</v>
      </c>
      <c r="B1636" s="45">
        <v>1709737</v>
      </c>
      <c r="C1636" s="45" t="s">
        <v>2052</v>
      </c>
      <c r="D1636" s="45" t="s">
        <v>3973</v>
      </c>
      <c r="E1636" s="45"/>
      <c r="F1636" s="45"/>
      <c r="G1636" s="45" t="s">
        <v>589</v>
      </c>
      <c r="H1636" s="45" t="s">
        <v>590</v>
      </c>
      <c r="I1636" s="45"/>
      <c r="M1636" s="19" t="str">
        <f t="shared" si="25"/>
        <v xml:space="preserve">  &lt;concept code='1709737' codeSystem='1.2.40.0.34.5.156' displayName='TAPENTADOL HYDROCHLORID' level='1' type='L' concept_beschreibung='Medikation_AGES_Wirkstoffe _20170725' deutsch='' hinweise='' relationships=''/&gt;</v>
      </c>
    </row>
    <row r="1637" spans="1:13" ht="12.75" customHeight="1" x14ac:dyDescent="0.2">
      <c r="A1637" s="45" t="s">
        <v>18</v>
      </c>
      <c r="B1637" s="45">
        <v>1709738</v>
      </c>
      <c r="C1637" s="45" t="s">
        <v>2053</v>
      </c>
      <c r="D1637" s="45" t="s">
        <v>3974</v>
      </c>
      <c r="E1637" s="45"/>
      <c r="F1637" s="45"/>
      <c r="G1637" s="45" t="s">
        <v>589</v>
      </c>
      <c r="H1637" s="45" t="s">
        <v>590</v>
      </c>
      <c r="I1637" s="45"/>
      <c r="M1637" s="19" t="str">
        <f t="shared" si="25"/>
        <v xml:space="preserve">  &lt;concept code='1709738' codeSystem='1.2.40.0.34.5.156' displayName='ALOGLIPTINBENZOAT' level='1' type='L' concept_beschreibung='Medikation_AGES_Wirkstoffe _20170725' deutsch='' hinweise='' relationships=''/&gt;</v>
      </c>
    </row>
    <row r="1638" spans="1:13" ht="12.75" customHeight="1" x14ac:dyDescent="0.2">
      <c r="A1638" s="45" t="s">
        <v>18</v>
      </c>
      <c r="B1638" s="45">
        <v>1709739</v>
      </c>
      <c r="C1638" s="45" t="s">
        <v>2054</v>
      </c>
      <c r="D1638" s="45" t="s">
        <v>3975</v>
      </c>
      <c r="E1638" s="45"/>
      <c r="F1638" s="45"/>
      <c r="G1638" s="45" t="s">
        <v>589</v>
      </c>
      <c r="H1638" s="45" t="s">
        <v>590</v>
      </c>
      <c r="I1638" s="45"/>
      <c r="M1638" s="19" t="str">
        <f t="shared" si="25"/>
        <v xml:space="preserve">  &lt;concept code='1709739' codeSystem='1.2.40.0.34.5.156' displayName='GERINNUNGSFAKTOR XIII' level='1' type='L' concept_beschreibung='Medikation_AGES_Wirkstoffe _20170725' deutsch='' hinweise='' relationships=''/&gt;</v>
      </c>
    </row>
    <row r="1639" spans="1:13" ht="12.75" customHeight="1" x14ac:dyDescent="0.2">
      <c r="A1639" s="45" t="s">
        <v>18</v>
      </c>
      <c r="B1639" s="45">
        <v>1709740</v>
      </c>
      <c r="C1639" s="45" t="s">
        <v>2055</v>
      </c>
      <c r="D1639" s="45" t="s">
        <v>3976</v>
      </c>
      <c r="E1639" s="45"/>
      <c r="F1639" s="45"/>
      <c r="G1639" s="45" t="s">
        <v>589</v>
      </c>
      <c r="H1639" s="45" t="s">
        <v>590</v>
      </c>
      <c r="I1639" s="45"/>
      <c r="M1639" s="19" t="str">
        <f t="shared" si="25"/>
        <v xml:space="preserve">  &lt;concept code='1709740' codeSystem='1.2.40.0.34.5.156' displayName='BIFIDOBACTERIUM' level='1' type='L' concept_beschreibung='Medikation_AGES_Wirkstoffe _20170725' deutsch='' hinweise='' relationships=''/&gt;</v>
      </c>
    </row>
    <row r="1640" spans="1:13" ht="12.75" customHeight="1" x14ac:dyDescent="0.2">
      <c r="A1640" s="45" t="s">
        <v>18</v>
      </c>
      <c r="B1640" s="45">
        <v>1709742</v>
      </c>
      <c r="C1640" s="45" t="s">
        <v>2056</v>
      </c>
      <c r="D1640" s="45" t="s">
        <v>3977</v>
      </c>
      <c r="E1640" s="45"/>
      <c r="F1640" s="45"/>
      <c r="G1640" s="45" t="s">
        <v>589</v>
      </c>
      <c r="H1640" s="45" t="s">
        <v>590</v>
      </c>
      <c r="I1640" s="45"/>
      <c r="M1640" s="19" t="str">
        <f t="shared" si="25"/>
        <v xml:space="preserve">  &lt;concept code='1709742' codeSystem='1.2.40.0.34.5.156' displayName='PERAMPANEL' level='1' type='L' concept_beschreibung='Medikation_AGES_Wirkstoffe _20170725' deutsch='' hinweise='' relationships=''/&gt;</v>
      </c>
    </row>
    <row r="1641" spans="1:13" ht="12.75" customHeight="1" x14ac:dyDescent="0.2">
      <c r="A1641" s="45" t="s">
        <v>18</v>
      </c>
      <c r="B1641" s="45">
        <v>1709761</v>
      </c>
      <c r="C1641" s="45" t="s">
        <v>2057</v>
      </c>
      <c r="D1641" s="45" t="s">
        <v>3978</v>
      </c>
      <c r="E1641" s="45"/>
      <c r="F1641" s="45"/>
      <c r="G1641" s="45" t="s">
        <v>589</v>
      </c>
      <c r="H1641" s="45" t="s">
        <v>590</v>
      </c>
      <c r="I1641" s="45"/>
      <c r="M1641" s="19" t="str">
        <f t="shared" si="25"/>
        <v xml:space="preserve">  &lt;concept code='1709761' codeSystem='1.2.40.0.34.5.156' displayName='SABALIS SERRULATAE FRUCTUS (AUSZUG)' level='1' type='L' concept_beschreibung='Medikation_AGES_Wirkstoffe _20170725' deutsch='' hinweise='' relationships=''/&gt;</v>
      </c>
    </row>
    <row r="1642" spans="1:13" ht="12.75" customHeight="1" x14ac:dyDescent="0.2">
      <c r="A1642" s="45" t="s">
        <v>18</v>
      </c>
      <c r="B1642" s="45">
        <v>1709763</v>
      </c>
      <c r="C1642" s="45" t="s">
        <v>2058</v>
      </c>
      <c r="D1642" s="45" t="s">
        <v>3979</v>
      </c>
      <c r="E1642" s="45"/>
      <c r="F1642" s="45"/>
      <c r="G1642" s="45" t="s">
        <v>589</v>
      </c>
      <c r="H1642" s="45" t="s">
        <v>590</v>
      </c>
      <c r="I1642" s="45"/>
      <c r="M1642" s="19" t="str">
        <f t="shared" si="25"/>
        <v xml:space="preserve">  &lt;concept code='1709763' codeSystem='1.2.40.0.34.5.156' displayName='AUCKLANDIAE RADIX' level='1' type='L' concept_beschreibung='Medikation_AGES_Wirkstoffe _20170725' deutsch='' hinweise='' relationships=''/&gt;</v>
      </c>
    </row>
    <row r="1643" spans="1:13" ht="12.75" customHeight="1" x14ac:dyDescent="0.2">
      <c r="A1643" s="45" t="s">
        <v>18</v>
      </c>
      <c r="B1643" s="45">
        <v>1709765</v>
      </c>
      <c r="C1643" s="45" t="s">
        <v>2059</v>
      </c>
      <c r="D1643" s="45" t="s">
        <v>3980</v>
      </c>
      <c r="E1643" s="45"/>
      <c r="F1643" s="45"/>
      <c r="G1643" s="45" t="s">
        <v>589</v>
      </c>
      <c r="H1643" s="45" t="s">
        <v>590</v>
      </c>
      <c r="I1643" s="45"/>
      <c r="M1643" s="19" t="str">
        <f t="shared" si="25"/>
        <v xml:space="preserve">  &lt;concept code='1709765' codeSystem='1.2.40.0.34.5.156' displayName='IVACAFTOR' level='1' type='L' concept_beschreibung='Medikation_AGES_Wirkstoffe _20170725' deutsch='' hinweise='' relationships=''/&gt;</v>
      </c>
    </row>
    <row r="1644" spans="1:13" ht="12.75" customHeight="1" x14ac:dyDescent="0.2">
      <c r="A1644" s="45" t="s">
        <v>18</v>
      </c>
      <c r="B1644" s="45">
        <v>1709829</v>
      </c>
      <c r="C1644" s="45" t="s">
        <v>2060</v>
      </c>
      <c r="D1644" s="45" t="s">
        <v>3981</v>
      </c>
      <c r="E1644" s="45"/>
      <c r="F1644" s="45"/>
      <c r="G1644" s="45" t="s">
        <v>589</v>
      </c>
      <c r="H1644" s="45" t="s">
        <v>590</v>
      </c>
      <c r="I1644" s="45"/>
      <c r="M1644" s="19" t="str">
        <f t="shared" si="25"/>
        <v xml:space="preserve">  &lt;concept code='1709829' codeSystem='1.2.40.0.34.5.156' displayName='2-PINEN + 2(10)-PINEN' level='1' type='L' concept_beschreibung='Medikation_AGES_Wirkstoffe _20170725' deutsch='' hinweise='' relationships=''/&gt;</v>
      </c>
    </row>
    <row r="1645" spans="1:13" ht="12.75" customHeight="1" x14ac:dyDescent="0.2">
      <c r="A1645" s="45" t="s">
        <v>18</v>
      </c>
      <c r="B1645" s="45">
        <v>1709854</v>
      </c>
      <c r="C1645" s="45" t="s">
        <v>2061</v>
      </c>
      <c r="D1645" s="45" t="s">
        <v>3982</v>
      </c>
      <c r="E1645" s="45"/>
      <c r="F1645" s="45"/>
      <c r="G1645" s="45" t="s">
        <v>589</v>
      </c>
      <c r="H1645" s="45" t="s">
        <v>590</v>
      </c>
      <c r="I1645" s="45"/>
      <c r="M1645" s="19" t="str">
        <f t="shared" si="25"/>
        <v xml:space="preserve">  &lt;concept code='1709854' codeSystem='1.2.40.0.34.5.156' displayName='5-CHLORCARVACROL' level='1' type='L' concept_beschreibung='Medikation_AGES_Wirkstoffe _20170725' deutsch='' hinweise='' relationships=''/&gt;</v>
      </c>
    </row>
    <row r="1646" spans="1:13" ht="12.75" customHeight="1" x14ac:dyDescent="0.2">
      <c r="A1646" s="45" t="s">
        <v>18</v>
      </c>
      <c r="B1646" s="45">
        <v>1709863</v>
      </c>
      <c r="C1646" s="45" t="s">
        <v>2062</v>
      </c>
      <c r="D1646" s="45" t="s">
        <v>3983</v>
      </c>
      <c r="E1646" s="45"/>
      <c r="F1646" s="45"/>
      <c r="G1646" s="45" t="s">
        <v>589</v>
      </c>
      <c r="H1646" s="45" t="s">
        <v>590</v>
      </c>
      <c r="I1646" s="45"/>
      <c r="M1646" s="19" t="str">
        <f t="shared" si="25"/>
        <v xml:space="preserve">  &lt;concept code='1709863' codeSystem='1.2.40.0.34.5.156' displayName='ABIRATERONACETAT' level='1' type='L' concept_beschreibung='Medikation_AGES_Wirkstoffe _20170725' deutsch='' hinweise='' relationships=''/&gt;</v>
      </c>
    </row>
    <row r="1647" spans="1:13" ht="12.75" customHeight="1" x14ac:dyDescent="0.2">
      <c r="A1647" s="45" t="s">
        <v>18</v>
      </c>
      <c r="B1647" s="45">
        <v>1709865</v>
      </c>
      <c r="C1647" s="45" t="s">
        <v>2063</v>
      </c>
      <c r="D1647" s="45" t="s">
        <v>3984</v>
      </c>
      <c r="E1647" s="45"/>
      <c r="F1647" s="45"/>
      <c r="G1647" s="45" t="s">
        <v>589</v>
      </c>
      <c r="H1647" s="45" t="s">
        <v>590</v>
      </c>
      <c r="I1647" s="45"/>
      <c r="M1647" s="19" t="str">
        <f t="shared" si="25"/>
        <v xml:space="preserve">  &lt;concept code='1709865' codeSystem='1.2.40.0.34.5.156' displayName='ABSINTHII HERBA (AUSZUG)' level='1' type='L' concept_beschreibung='Medikation_AGES_Wirkstoffe _20170725' deutsch='' hinweise='' relationships=''/&gt;</v>
      </c>
    </row>
    <row r="1648" spans="1:13" ht="12.75" customHeight="1" x14ac:dyDescent="0.2">
      <c r="A1648" s="45" t="s">
        <v>18</v>
      </c>
      <c r="B1648" s="45">
        <v>1709882</v>
      </c>
      <c r="C1648" s="45" t="s">
        <v>2064</v>
      </c>
      <c r="D1648" s="45" t="s">
        <v>3985</v>
      </c>
      <c r="E1648" s="45"/>
      <c r="F1648" s="45"/>
      <c r="G1648" s="45" t="s">
        <v>589</v>
      </c>
      <c r="H1648" s="45" t="s">
        <v>590</v>
      </c>
      <c r="I1648" s="45"/>
      <c r="M1648" s="19" t="str">
        <f t="shared" si="25"/>
        <v xml:space="preserve">  &lt;concept code='1709882' codeSystem='1.2.40.0.34.5.156' displayName='AEGLE FRUCTUS' level='1' type='L' concept_beschreibung='Medikation_AGES_Wirkstoffe _20170725' deutsch='' hinweise='' relationships=''/&gt;</v>
      </c>
    </row>
    <row r="1649" spans="1:13" ht="12.75" customHeight="1" x14ac:dyDescent="0.2">
      <c r="A1649" s="45" t="s">
        <v>18</v>
      </c>
      <c r="B1649" s="45">
        <v>1709895</v>
      </c>
      <c r="C1649" s="45" t="s">
        <v>2065</v>
      </c>
      <c r="D1649" s="45" t="s">
        <v>3986</v>
      </c>
      <c r="E1649" s="45"/>
      <c r="F1649" s="45"/>
      <c r="G1649" s="45" t="s">
        <v>589</v>
      </c>
      <c r="H1649" s="45" t="s">
        <v>590</v>
      </c>
      <c r="I1649" s="45"/>
      <c r="M1649" s="19" t="str">
        <f t="shared" si="25"/>
        <v xml:space="preserve">  &lt;concept code='1709895' codeSystem='1.2.40.0.34.5.156' displayName='ALLII SATIVI BULBUS (AUSZUG)' level='1' type='L' concept_beschreibung='Medikation_AGES_Wirkstoffe _20170725' deutsch='' hinweise='' relationships=''/&gt;</v>
      </c>
    </row>
    <row r="1650" spans="1:13" ht="12.75" customHeight="1" x14ac:dyDescent="0.2">
      <c r="A1650" s="45" t="s">
        <v>18</v>
      </c>
      <c r="B1650" s="45">
        <v>1709897</v>
      </c>
      <c r="C1650" s="45" t="s">
        <v>2066</v>
      </c>
      <c r="D1650" s="45" t="s">
        <v>3987</v>
      </c>
      <c r="E1650" s="45"/>
      <c r="F1650" s="45"/>
      <c r="G1650" s="45" t="s">
        <v>589</v>
      </c>
      <c r="H1650" s="77" t="s">
        <v>590</v>
      </c>
      <c r="I1650" s="45"/>
      <c r="M1650" s="19" t="str">
        <f t="shared" si="25"/>
        <v xml:space="preserve">  &lt;concept code='1709897' codeSystem='1.2.40.0.34.5.156' displayName='ALTHAEAE RADIX (AUSZUG)' level='1' type='L' concept_beschreibung='Medikation_AGES_Wirkstoffe _20170725' deutsch='' hinweise='' relationships=''/&gt;</v>
      </c>
    </row>
    <row r="1651" spans="1:13" ht="12.75" customHeight="1" x14ac:dyDescent="0.2">
      <c r="A1651" s="45" t="s">
        <v>18</v>
      </c>
      <c r="B1651" s="45">
        <v>1709923</v>
      </c>
      <c r="C1651" s="45" t="s">
        <v>2067</v>
      </c>
      <c r="D1651" s="45" t="s">
        <v>3988</v>
      </c>
      <c r="E1651" s="45"/>
      <c r="F1651" s="45"/>
      <c r="G1651" s="45" t="s">
        <v>589</v>
      </c>
      <c r="H1651" s="45" t="s">
        <v>590</v>
      </c>
      <c r="I1651" s="45"/>
      <c r="M1651" s="19" t="str">
        <f t="shared" si="25"/>
        <v xml:space="preserve">  &lt;concept code='1709923' codeSystem='1.2.40.0.34.5.156' displayName='ANGELICAE RADIX (AUSZUG)' level='1' type='L' concept_beschreibung='Medikation_AGES_Wirkstoffe _20170725' deutsch='' hinweise='' relationships=''/&gt;</v>
      </c>
    </row>
    <row r="1652" spans="1:13" ht="12.75" customHeight="1" x14ac:dyDescent="0.2">
      <c r="A1652" s="45" t="s">
        <v>18</v>
      </c>
      <c r="B1652" s="45">
        <v>1709925</v>
      </c>
      <c r="C1652" s="45" t="s">
        <v>2068</v>
      </c>
      <c r="D1652" s="45" t="s">
        <v>3989</v>
      </c>
      <c r="E1652" s="45"/>
      <c r="F1652" s="45"/>
      <c r="G1652" s="45" t="s">
        <v>589</v>
      </c>
      <c r="H1652" s="45" t="s">
        <v>590</v>
      </c>
      <c r="I1652" s="45"/>
      <c r="M1652" s="19" t="str">
        <f t="shared" si="25"/>
        <v xml:space="preserve">  &lt;concept code='1709925' codeSystem='1.2.40.0.34.5.156' displayName='ANISI FRUCTUS (AUSZUG)' level='1' type='L' concept_beschreibung='Medikation_AGES_Wirkstoffe _20170725' deutsch='' hinweise='' relationships=''/&gt;</v>
      </c>
    </row>
    <row r="1653" spans="1:13" ht="12.75" customHeight="1" x14ac:dyDescent="0.2">
      <c r="A1653" s="45" t="s">
        <v>18</v>
      </c>
      <c r="B1653" s="45">
        <v>1709927</v>
      </c>
      <c r="C1653" s="45" t="s">
        <v>2069</v>
      </c>
      <c r="D1653" s="45" t="s">
        <v>3990</v>
      </c>
      <c r="E1653" s="45"/>
      <c r="F1653" s="45"/>
      <c r="G1653" s="45" t="s">
        <v>589</v>
      </c>
      <c r="H1653" s="45" t="s">
        <v>590</v>
      </c>
      <c r="I1653" s="45"/>
      <c r="M1653" s="19" t="str">
        <f t="shared" si="25"/>
        <v xml:space="preserve">  &lt;concept code='1709927' codeSystem='1.2.40.0.34.5.156' displayName='ANISI STELLATI FRUCTUS (AUSZUG)' level='1' type='L' concept_beschreibung='Medikation_AGES_Wirkstoffe _20170725' deutsch='' hinweise='' relationships=''/&gt;</v>
      </c>
    </row>
    <row r="1654" spans="1:13" ht="12.75" customHeight="1" x14ac:dyDescent="0.2">
      <c r="A1654" s="45" t="s">
        <v>18</v>
      </c>
      <c r="B1654" s="45">
        <v>1709940</v>
      </c>
      <c r="C1654" s="45" t="s">
        <v>2070</v>
      </c>
      <c r="D1654" s="45" t="s">
        <v>3991</v>
      </c>
      <c r="E1654" s="45"/>
      <c r="F1654" s="45"/>
      <c r="G1654" s="45" t="s">
        <v>589</v>
      </c>
      <c r="H1654" s="45" t="s">
        <v>590</v>
      </c>
      <c r="I1654" s="45"/>
      <c r="M1654" s="19" t="str">
        <f t="shared" si="25"/>
        <v xml:space="preserve">  &lt;concept code='1709940' codeSystem='1.2.40.0.34.5.156' displayName='AQUILEGIAE HERBA' level='1' type='L' concept_beschreibung='Medikation_AGES_Wirkstoffe _20170725' deutsch='' hinweise='' relationships=''/&gt;</v>
      </c>
    </row>
    <row r="1655" spans="1:13" ht="12.75" customHeight="1" x14ac:dyDescent="0.2">
      <c r="A1655" s="45" t="s">
        <v>18</v>
      </c>
      <c r="B1655" s="45">
        <v>1709970</v>
      </c>
      <c r="C1655" s="45" t="s">
        <v>2071</v>
      </c>
      <c r="D1655" s="45" t="s">
        <v>3992</v>
      </c>
      <c r="E1655" s="45"/>
      <c r="F1655" s="45"/>
      <c r="G1655" s="45" t="s">
        <v>589</v>
      </c>
      <c r="H1655" s="45" t="s">
        <v>590</v>
      </c>
      <c r="I1655" s="45"/>
      <c r="M1655" s="19" t="str">
        <f t="shared" si="25"/>
        <v xml:space="preserve">  &lt;concept code='1709970' codeSystem='1.2.40.0.34.5.156' displayName='AURANTII AMARI EPICARPIUM ET MESOCARPIUM (AUSZUG)' level='1' type='L' concept_beschreibung='Medikation_AGES_Wirkstoffe _20170725' deutsch='' hinweise='' relationships=''/&gt;</v>
      </c>
    </row>
    <row r="1656" spans="1:13" ht="12.75" customHeight="1" x14ac:dyDescent="0.2">
      <c r="A1656" s="45" t="s">
        <v>18</v>
      </c>
      <c r="B1656" s="45">
        <v>1709974</v>
      </c>
      <c r="C1656" s="45" t="s">
        <v>2072</v>
      </c>
      <c r="D1656" s="45" t="s">
        <v>3993</v>
      </c>
      <c r="E1656" s="45"/>
      <c r="F1656" s="45"/>
      <c r="G1656" s="45" t="s">
        <v>589</v>
      </c>
      <c r="H1656" s="45" t="s">
        <v>590</v>
      </c>
      <c r="I1656" s="45"/>
      <c r="M1656" s="19" t="str">
        <f t="shared" si="25"/>
        <v xml:space="preserve">  &lt;concept code='1709974' codeSystem='1.2.40.0.34.5.156' displayName='AURANTII AMARI FLOS (AUSZUG)' level='1' type='L' concept_beschreibung='Medikation_AGES_Wirkstoffe _20170725' deutsch='' hinweise='' relationships=''/&gt;</v>
      </c>
    </row>
    <row r="1657" spans="1:13" ht="12.75" customHeight="1" x14ac:dyDescent="0.2">
      <c r="A1657" s="45" t="s">
        <v>18</v>
      </c>
      <c r="B1657" s="45">
        <v>1709976</v>
      </c>
      <c r="C1657" s="45" t="s">
        <v>2073</v>
      </c>
      <c r="D1657" s="45" t="s">
        <v>3994</v>
      </c>
      <c r="E1657" s="45"/>
      <c r="F1657" s="45"/>
      <c r="G1657" s="45" t="s">
        <v>589</v>
      </c>
      <c r="H1657" s="45" t="s">
        <v>590</v>
      </c>
      <c r="I1657" s="45"/>
      <c r="M1657" s="19" t="str">
        <f t="shared" si="25"/>
        <v xml:space="preserve">  &lt;concept code='1709976' codeSystem='1.2.40.0.34.5.156' displayName='AURANTII DULCIS AETHEROLEUM' level='1' type='L' concept_beschreibung='Medikation_AGES_Wirkstoffe _20170725' deutsch='' hinweise='' relationships=''/&gt;</v>
      </c>
    </row>
    <row r="1658" spans="1:13" ht="12.75" customHeight="1" x14ac:dyDescent="0.2">
      <c r="A1658" s="45" t="s">
        <v>18</v>
      </c>
      <c r="B1658" s="45">
        <v>1709981</v>
      </c>
      <c r="C1658" s="45" t="s">
        <v>2074</v>
      </c>
      <c r="D1658" s="45" t="s">
        <v>3995</v>
      </c>
      <c r="E1658" s="45"/>
      <c r="F1658" s="45"/>
      <c r="G1658" s="45" t="s">
        <v>589</v>
      </c>
      <c r="H1658" s="45" t="s">
        <v>590</v>
      </c>
      <c r="I1658" s="45"/>
      <c r="M1658" s="19" t="str">
        <f t="shared" si="25"/>
        <v xml:space="preserve">  &lt;concept code='1709981' codeSystem='1.2.40.0.34.5.156' displayName='AURANTII FOLIUM (AUSZUG)' level='1' type='L' concept_beschreibung='Medikation_AGES_Wirkstoffe _20170725' deutsch='' hinweise='' relationships=''/&gt;</v>
      </c>
    </row>
    <row r="1659" spans="1:13" ht="12.75" customHeight="1" x14ac:dyDescent="0.2">
      <c r="A1659" s="45" t="s">
        <v>18</v>
      </c>
      <c r="B1659" s="45">
        <v>1709982</v>
      </c>
      <c r="C1659" s="45" t="s">
        <v>2075</v>
      </c>
      <c r="D1659" s="45" t="s">
        <v>3996</v>
      </c>
      <c r="E1659" s="45"/>
      <c r="F1659" s="45"/>
      <c r="G1659" s="45" t="s">
        <v>589</v>
      </c>
      <c r="H1659" s="45" t="s">
        <v>590</v>
      </c>
      <c r="I1659" s="45"/>
      <c r="M1659" s="19" t="str">
        <f t="shared" si="25"/>
        <v xml:space="preserve">  &lt;concept code='1709982' codeSystem='1.2.40.0.34.5.156' displayName='AURANTII FRUCTUS IMMATURUS (AUSZUG)' level='1' type='L' concept_beschreibung='Medikation_AGES_Wirkstoffe _20170725' deutsch='' hinweise='' relationships=''/&gt;</v>
      </c>
    </row>
    <row r="1660" spans="1:13" ht="12.75" customHeight="1" x14ac:dyDescent="0.2">
      <c r="A1660" s="45" t="s">
        <v>18</v>
      </c>
      <c r="B1660" s="45">
        <v>1709983</v>
      </c>
      <c r="C1660" s="45" t="s">
        <v>2076</v>
      </c>
      <c r="D1660" s="45" t="s">
        <v>3997</v>
      </c>
      <c r="E1660" s="45"/>
      <c r="F1660" s="45"/>
      <c r="G1660" s="45" t="s">
        <v>589</v>
      </c>
      <c r="H1660" s="45" t="s">
        <v>590</v>
      </c>
      <c r="I1660" s="45"/>
      <c r="M1660" s="19" t="str">
        <f t="shared" si="25"/>
        <v xml:space="preserve">  &lt;concept code='1709983' codeSystem='1.2.40.0.34.5.156' displayName='AURANTII SINENSIS PERICARPIUM (AUSZUG)' level='1' type='L' concept_beschreibung='Medikation_AGES_Wirkstoffe _20170725' deutsch='' hinweise='' relationships=''/&gt;</v>
      </c>
    </row>
    <row r="1661" spans="1:13" ht="12.75" customHeight="1" x14ac:dyDescent="0.2">
      <c r="A1661" s="45" t="s">
        <v>18</v>
      </c>
      <c r="B1661" s="45">
        <v>1710016</v>
      </c>
      <c r="C1661" s="45" t="s">
        <v>2077</v>
      </c>
      <c r="D1661" s="45" t="s">
        <v>3998</v>
      </c>
      <c r="E1661" s="45"/>
      <c r="F1661" s="45"/>
      <c r="G1661" s="45" t="s">
        <v>589</v>
      </c>
      <c r="H1661" s="45" t="s">
        <v>590</v>
      </c>
      <c r="I1661" s="45"/>
      <c r="M1661" s="19" t="str">
        <f t="shared" si="25"/>
        <v xml:space="preserve">  &lt;concept code='1710016' codeSystem='1.2.40.0.34.5.156' displayName='BILASTIN' level='1' type='L' concept_beschreibung='Medikation_AGES_Wirkstoffe _20170725' deutsch='' hinweise='' relationships=''/&gt;</v>
      </c>
    </row>
    <row r="1662" spans="1:13" ht="12.75" customHeight="1" x14ac:dyDescent="0.2">
      <c r="A1662" s="45" t="s">
        <v>18</v>
      </c>
      <c r="B1662" s="45">
        <v>1710035</v>
      </c>
      <c r="C1662" s="45" t="s">
        <v>2078</v>
      </c>
      <c r="D1662" s="45" t="s">
        <v>3999</v>
      </c>
      <c r="E1662" s="45"/>
      <c r="F1662" s="45"/>
      <c r="G1662" s="45" t="s">
        <v>589</v>
      </c>
      <c r="H1662" s="45" t="s">
        <v>590</v>
      </c>
      <c r="I1662" s="45"/>
      <c r="M1662" s="19" t="str">
        <f t="shared" si="25"/>
        <v xml:space="preserve">  &lt;concept code='1710035' codeSystem='1.2.40.0.34.5.156' displayName='CALAMI RHIZOMA (AUSZUG)' level='1' type='L' concept_beschreibung='Medikation_AGES_Wirkstoffe _20170725' deutsch='' hinweise='' relationships=''/&gt;</v>
      </c>
    </row>
    <row r="1663" spans="1:13" ht="12.75" customHeight="1" x14ac:dyDescent="0.2">
      <c r="A1663" s="45" t="s">
        <v>18</v>
      </c>
      <c r="B1663" s="45">
        <v>1710046</v>
      </c>
      <c r="C1663" s="45" t="s">
        <v>2079</v>
      </c>
      <c r="D1663" s="45" t="s">
        <v>4000</v>
      </c>
      <c r="E1663" s="45"/>
      <c r="F1663" s="45"/>
      <c r="G1663" s="45" t="s">
        <v>589</v>
      </c>
      <c r="H1663" s="45" t="s">
        <v>590</v>
      </c>
      <c r="I1663" s="45"/>
      <c r="M1663" s="19" t="str">
        <f t="shared" si="25"/>
        <v xml:space="preserve">  &lt;concept code='1710046' codeSystem='1.2.40.0.34.5.156' displayName='CALENDULAE FLOS CUM CALYCE' level='1' type='L' concept_beschreibung='Medikation_AGES_Wirkstoffe _20170725' deutsch='' hinweise='' relationships=''/&gt;</v>
      </c>
    </row>
    <row r="1664" spans="1:13" ht="12.75" customHeight="1" x14ac:dyDescent="0.2">
      <c r="A1664" s="45" t="s">
        <v>18</v>
      </c>
      <c r="B1664" s="45">
        <v>1710047</v>
      </c>
      <c r="C1664" s="45" t="s">
        <v>2080</v>
      </c>
      <c r="D1664" s="45" t="s">
        <v>4001</v>
      </c>
      <c r="E1664" s="45"/>
      <c r="F1664" s="45"/>
      <c r="G1664" s="45" t="s">
        <v>589</v>
      </c>
      <c r="H1664" s="45" t="s">
        <v>590</v>
      </c>
      <c r="I1664" s="45"/>
      <c r="M1664" s="19" t="str">
        <f t="shared" si="25"/>
        <v xml:space="preserve">  &lt;concept code='1710047' codeSystem='1.2.40.0.34.5.156' displayName='CALLUNAE HERBA' level='1' type='L' concept_beschreibung='Medikation_AGES_Wirkstoffe _20170725' deutsch='' hinweise='' relationships=''/&gt;</v>
      </c>
    </row>
    <row r="1665" spans="1:13" ht="12.75" customHeight="1" x14ac:dyDescent="0.2">
      <c r="A1665" s="45" t="s">
        <v>18</v>
      </c>
      <c r="B1665" s="45">
        <v>1710052</v>
      </c>
      <c r="C1665" s="45" t="s">
        <v>2081</v>
      </c>
      <c r="D1665" s="45" t="s">
        <v>4002</v>
      </c>
      <c r="E1665" s="45"/>
      <c r="F1665" s="45"/>
      <c r="G1665" s="45" t="s">
        <v>589</v>
      </c>
      <c r="H1665" s="45" t="s">
        <v>590</v>
      </c>
      <c r="I1665" s="45"/>
      <c r="M1665" s="19" t="str">
        <f t="shared" si="25"/>
        <v xml:space="preserve">  &lt;concept code='1710052' codeSystem='1.2.40.0.34.5.156' displayName='CANNABIS SATIVA L.,FOLIUM CUM FLORE,CBD TYP (AUSZUG)' level='1' type='L' concept_beschreibung='Medikation_AGES_Wirkstoffe _20170725' deutsch='' hinweise='' relationships=''/&gt;</v>
      </c>
    </row>
    <row r="1666" spans="1:13" ht="12.75" customHeight="1" x14ac:dyDescent="0.2">
      <c r="A1666" s="45" t="s">
        <v>18</v>
      </c>
      <c r="B1666" s="45">
        <v>1710053</v>
      </c>
      <c r="C1666" s="45" t="s">
        <v>2082</v>
      </c>
      <c r="D1666" s="45" t="s">
        <v>4003</v>
      </c>
      <c r="E1666" s="45"/>
      <c r="F1666" s="45"/>
      <c r="G1666" s="45" t="s">
        <v>589</v>
      </c>
      <c r="H1666" s="45" t="s">
        <v>590</v>
      </c>
      <c r="I1666" s="45"/>
      <c r="M1666" s="19" t="str">
        <f t="shared" si="25"/>
        <v xml:space="preserve">  &lt;concept code='1710053' codeSystem='1.2.40.0.34.5.156' displayName='CANNABIS SATIVA L.,FOLIUM CUM FLORE,THC TYP (AUSZUG)' level='1' type='L' concept_beschreibung='Medikation_AGES_Wirkstoffe _20170725' deutsch='' hinweise='' relationships=''/&gt;</v>
      </c>
    </row>
    <row r="1667" spans="1:13" ht="12.75" customHeight="1" x14ac:dyDescent="0.2">
      <c r="A1667" s="45" t="s">
        <v>18</v>
      </c>
      <c r="B1667" s="45">
        <v>1710059</v>
      </c>
      <c r="C1667" s="45" t="s">
        <v>2083</v>
      </c>
      <c r="D1667" s="45" t="s">
        <v>4004</v>
      </c>
      <c r="E1667" s="45"/>
      <c r="F1667" s="45"/>
      <c r="G1667" s="45" t="s">
        <v>589</v>
      </c>
      <c r="H1667" s="45" t="s">
        <v>590</v>
      </c>
      <c r="I1667" s="45"/>
      <c r="M1667" s="19" t="str">
        <f t="shared" si="25"/>
        <v xml:space="preserve">  &lt;concept code='1710059' codeSystem='1.2.40.0.34.5.156' displayName='CARDAMOMI FRUCTUS' level='1' type='L' concept_beschreibung='Medikation_AGES_Wirkstoffe _20170725' deutsch='' hinweise='' relationships=''/&gt;</v>
      </c>
    </row>
    <row r="1668" spans="1:13" ht="12.75" customHeight="1" x14ac:dyDescent="0.2">
      <c r="A1668" s="45" t="s">
        <v>18</v>
      </c>
      <c r="B1668" s="45">
        <v>1710060</v>
      </c>
      <c r="C1668" s="45" t="s">
        <v>2084</v>
      </c>
      <c r="D1668" s="45" t="s">
        <v>4005</v>
      </c>
      <c r="E1668" s="45"/>
      <c r="F1668" s="45"/>
      <c r="G1668" s="45" t="s">
        <v>589</v>
      </c>
      <c r="H1668" s="45" t="s">
        <v>590</v>
      </c>
      <c r="I1668" s="45"/>
      <c r="M1668" s="19" t="str">
        <f t="shared" si="25"/>
        <v xml:space="preserve">  &lt;concept code='1710060' codeSystem='1.2.40.0.34.5.156' displayName='CARDAMOMI FRUCTUS (AUSZUG)' level='1' type='L' concept_beschreibung='Medikation_AGES_Wirkstoffe _20170725' deutsch='' hinweise='' relationships=''/&gt;</v>
      </c>
    </row>
    <row r="1669" spans="1:13" ht="12.75" customHeight="1" x14ac:dyDescent="0.2">
      <c r="A1669" s="45" t="s">
        <v>18</v>
      </c>
      <c r="B1669" s="45">
        <v>1710063</v>
      </c>
      <c r="C1669" s="45" t="s">
        <v>2085</v>
      </c>
      <c r="D1669" s="45" t="s">
        <v>4006</v>
      </c>
      <c r="E1669" s="45"/>
      <c r="F1669" s="45"/>
      <c r="G1669" s="45" t="s">
        <v>589</v>
      </c>
      <c r="H1669" s="45" t="s">
        <v>590</v>
      </c>
      <c r="I1669" s="45"/>
      <c r="M1669" s="19" t="str">
        <f t="shared" si="25"/>
        <v xml:space="preserve">  &lt;concept code='1710063' codeSystem='1.2.40.0.34.5.156' displayName='CARLINAE RADIX (AUSZUG)' level='1' type='L' concept_beschreibung='Medikation_AGES_Wirkstoffe _20170725' deutsch='' hinweise='' relationships=''/&gt;</v>
      </c>
    </row>
    <row r="1670" spans="1:13" ht="12.75" customHeight="1" x14ac:dyDescent="0.2">
      <c r="A1670" s="45" t="s">
        <v>18</v>
      </c>
      <c r="B1670" s="45">
        <v>1710064</v>
      </c>
      <c r="C1670" s="45" t="s">
        <v>2086</v>
      </c>
      <c r="D1670" s="45" t="s">
        <v>4007</v>
      </c>
      <c r="E1670" s="45"/>
      <c r="F1670" s="45"/>
      <c r="G1670" s="45" t="s">
        <v>589</v>
      </c>
      <c r="H1670" s="45" t="s">
        <v>590</v>
      </c>
      <c r="I1670" s="45"/>
      <c r="M1670" s="19" t="str">
        <f t="shared" si="25"/>
        <v xml:space="preserve">  &lt;concept code='1710064' codeSystem='1.2.40.0.34.5.156' displayName='CAROVERIN HYDROCHLORID' level='1' type='L' concept_beschreibung='Medikation_AGES_Wirkstoffe _20170725' deutsch='' hinweise='' relationships=''/&gt;</v>
      </c>
    </row>
    <row r="1671" spans="1:13" ht="12.75" customHeight="1" x14ac:dyDescent="0.2">
      <c r="A1671" s="45" t="s">
        <v>18</v>
      </c>
      <c r="B1671" s="45">
        <v>1710066</v>
      </c>
      <c r="C1671" s="45" t="s">
        <v>2087</v>
      </c>
      <c r="D1671" s="45" t="s">
        <v>4008</v>
      </c>
      <c r="E1671" s="45"/>
      <c r="F1671" s="45"/>
      <c r="G1671" s="45" t="s">
        <v>589</v>
      </c>
      <c r="H1671" s="45" t="s">
        <v>590</v>
      </c>
      <c r="I1671" s="45"/>
      <c r="M1671" s="19" t="str">
        <f t="shared" si="25"/>
        <v xml:space="preserve">  &lt;concept code='1710066' codeSystem='1.2.40.0.34.5.156' displayName='CARVI FRUCTUS (AUSZUG)' level='1' type='L' concept_beschreibung='Medikation_AGES_Wirkstoffe _20170725' deutsch='' hinweise='' relationships=''/&gt;</v>
      </c>
    </row>
    <row r="1672" spans="1:13" ht="12.75" customHeight="1" x14ac:dyDescent="0.2">
      <c r="A1672" s="45" t="s">
        <v>18</v>
      </c>
      <c r="B1672" s="45">
        <v>1710068</v>
      </c>
      <c r="C1672" s="45" t="s">
        <v>2088</v>
      </c>
      <c r="D1672" s="45" t="s">
        <v>4009</v>
      </c>
      <c r="E1672" s="45"/>
      <c r="F1672" s="45"/>
      <c r="G1672" s="45" t="s">
        <v>589</v>
      </c>
      <c r="H1672" s="45" t="s">
        <v>590</v>
      </c>
      <c r="I1672" s="45"/>
      <c r="M1672" s="19" t="str">
        <f t="shared" si="25"/>
        <v xml:space="preserve">  &lt;concept code='1710068' codeSystem='1.2.40.0.34.5.156' displayName='CARYOPHYLLI FLOS (AUSZUG)' level='1' type='L' concept_beschreibung='Medikation_AGES_Wirkstoffe _20170725' deutsch='' hinweise='' relationships=''/&gt;</v>
      </c>
    </row>
    <row r="1673" spans="1:13" ht="12.75" customHeight="1" x14ac:dyDescent="0.2">
      <c r="A1673" s="45" t="s">
        <v>18</v>
      </c>
      <c r="B1673" s="45">
        <v>1710069</v>
      </c>
      <c r="C1673" s="45" t="s">
        <v>2089</v>
      </c>
      <c r="D1673" s="45" t="s">
        <v>4010</v>
      </c>
      <c r="E1673" s="45"/>
      <c r="F1673" s="45"/>
      <c r="G1673" s="45" t="s">
        <v>589</v>
      </c>
      <c r="H1673" s="45" t="s">
        <v>590</v>
      </c>
      <c r="I1673" s="45"/>
      <c r="M1673" s="19" t="str">
        <f t="shared" si="25"/>
        <v xml:space="preserve">  &lt;concept code='1710069' codeSystem='1.2.40.0.34.5.156' displayName='CASTANEAE FOLIUM' level='1' type='L' concept_beschreibung='Medikation_AGES_Wirkstoffe _20170725' deutsch='' hinweise='' relationships=''/&gt;</v>
      </c>
    </row>
    <row r="1674" spans="1:13" ht="12.75" customHeight="1" x14ac:dyDescent="0.2">
      <c r="A1674" s="45" t="s">
        <v>18</v>
      </c>
      <c r="B1674" s="45">
        <v>1710076</v>
      </c>
      <c r="C1674" s="45" t="s">
        <v>2090</v>
      </c>
      <c r="D1674" s="45" t="s">
        <v>4011</v>
      </c>
      <c r="E1674" s="45"/>
      <c r="F1674" s="45"/>
      <c r="G1674" s="45" t="s">
        <v>589</v>
      </c>
      <c r="H1674" s="45" t="s">
        <v>590</v>
      </c>
      <c r="I1674" s="45"/>
      <c r="M1674" s="19" t="str">
        <f t="shared" si="25"/>
        <v xml:space="preserve">  &lt;concept code='1710076' codeSystem='1.2.40.0.34.5.156' displayName='CEFEPIMDIHYDROCHLORID' level='1' type='L' concept_beschreibung='Medikation_AGES_Wirkstoffe _20170725' deutsch='' hinweise='' relationships=''/&gt;</v>
      </c>
    </row>
    <row r="1675" spans="1:13" ht="12.75" customHeight="1" x14ac:dyDescent="0.2">
      <c r="A1675" s="45" t="s">
        <v>18</v>
      </c>
      <c r="B1675" s="45">
        <v>1710081</v>
      </c>
      <c r="C1675" s="45" t="s">
        <v>2091</v>
      </c>
      <c r="D1675" s="45" t="s">
        <v>4012</v>
      </c>
      <c r="E1675" s="45"/>
      <c r="F1675" s="45"/>
      <c r="G1675" s="45" t="s">
        <v>589</v>
      </c>
      <c r="H1675" s="45" t="s">
        <v>590</v>
      </c>
      <c r="I1675" s="45"/>
      <c r="M1675" s="19" t="str">
        <f t="shared" si="25"/>
        <v xml:space="preserve">  &lt;concept code='1710081' codeSystem='1.2.40.0.34.5.156' displayName='CEFTOBIPROL MEDOCARIL NATRIUM' level='1' type='L' concept_beschreibung='Medikation_AGES_Wirkstoffe _20170725' deutsch='' hinweise='' relationships=''/&gt;</v>
      </c>
    </row>
    <row r="1676" spans="1:13" ht="12.75" customHeight="1" x14ac:dyDescent="0.2">
      <c r="A1676" s="45" t="s">
        <v>18</v>
      </c>
      <c r="B1676" s="45">
        <v>1710099</v>
      </c>
      <c r="C1676" s="45" t="s">
        <v>2092</v>
      </c>
      <c r="D1676" s="45" t="s">
        <v>4013</v>
      </c>
      <c r="E1676" s="45"/>
      <c r="F1676" s="45"/>
      <c r="G1676" s="45" t="s">
        <v>589</v>
      </c>
      <c r="H1676" s="45" t="s">
        <v>590</v>
      </c>
      <c r="I1676" s="45"/>
      <c r="M1676" s="19" t="str">
        <f t="shared" si="25"/>
        <v xml:space="preserve">  &lt;concept code='1710099' codeSystem='1.2.40.0.34.5.156' displayName='CHAMOMILLAE ROMANAE FLOS (AUSZUG)' level='1' type='L' concept_beschreibung='Medikation_AGES_Wirkstoffe _20170725' deutsch='' hinweise='' relationships=''/&gt;</v>
      </c>
    </row>
    <row r="1677" spans="1:13" ht="12.75" customHeight="1" x14ac:dyDescent="0.2">
      <c r="A1677" s="45" t="s">
        <v>18</v>
      </c>
      <c r="B1677" s="45">
        <v>1710111</v>
      </c>
      <c r="C1677" s="45" t="s">
        <v>2093</v>
      </c>
      <c r="D1677" s="45" t="s">
        <v>4014</v>
      </c>
      <c r="E1677" s="45"/>
      <c r="F1677" s="45"/>
      <c r="G1677" s="45" t="s">
        <v>589</v>
      </c>
      <c r="H1677" s="45" t="s">
        <v>590</v>
      </c>
      <c r="I1677" s="45"/>
      <c r="M1677" s="19" t="str">
        <f t="shared" si="25"/>
        <v xml:space="preserve">  &lt;concept code='1710111' codeSystem='1.2.40.0.34.5.156' displayName='CINNAMOMI CASSIAE FLOS (AUSZUG)' level='1' type='L' concept_beschreibung='Medikation_AGES_Wirkstoffe _20170725' deutsch='' hinweise='' relationships=''/&gt;</v>
      </c>
    </row>
    <row r="1678" spans="1:13" ht="12.75" customHeight="1" x14ac:dyDescent="0.2">
      <c r="A1678" s="45" t="s">
        <v>18</v>
      </c>
      <c r="B1678" s="45">
        <v>1710112</v>
      </c>
      <c r="C1678" s="45" t="s">
        <v>2094</v>
      </c>
      <c r="D1678" s="45" t="s">
        <v>4015</v>
      </c>
      <c r="E1678" s="45"/>
      <c r="F1678" s="45"/>
      <c r="G1678" s="45" t="s">
        <v>589</v>
      </c>
      <c r="H1678" s="45" t="s">
        <v>590</v>
      </c>
      <c r="I1678" s="45"/>
      <c r="M1678" s="19" t="str">
        <f t="shared" si="25"/>
        <v xml:space="preserve">  &lt;concept code='1710112' codeSystem='1.2.40.0.34.5.156' displayName='CINNAMOMI CORTEX (AUSZUG)' level='1' type='L' concept_beschreibung='Medikation_AGES_Wirkstoffe _20170725' deutsch='' hinweise='' relationships=''/&gt;</v>
      </c>
    </row>
    <row r="1679" spans="1:13" ht="12.75" customHeight="1" x14ac:dyDescent="0.2">
      <c r="A1679" s="45" t="s">
        <v>18</v>
      </c>
      <c r="B1679" s="45">
        <v>1710119</v>
      </c>
      <c r="C1679" s="45" t="s">
        <v>2095</v>
      </c>
      <c r="D1679" s="45" t="s">
        <v>4016</v>
      </c>
      <c r="E1679" s="45"/>
      <c r="F1679" s="45"/>
      <c r="G1679" s="45" t="s">
        <v>589</v>
      </c>
      <c r="H1679" s="45" t="s">
        <v>590</v>
      </c>
      <c r="I1679" s="45"/>
      <c r="M1679" s="19" t="str">
        <f t="shared" si="25"/>
        <v xml:space="preserve">  &lt;concept code='1710119' codeSystem='1.2.40.0.34.5.156' displayName='CLARITHROMYCINCITRAT' level='1' type='L' concept_beschreibung='Medikation_AGES_Wirkstoffe _20170725' deutsch='' hinweise='' relationships=''/&gt;</v>
      </c>
    </row>
    <row r="1680" spans="1:13" ht="12.75" customHeight="1" x14ac:dyDescent="0.2">
      <c r="A1680" s="45" t="s">
        <v>18</v>
      </c>
      <c r="B1680" s="45">
        <v>1710124</v>
      </c>
      <c r="C1680" s="45" t="s">
        <v>2096</v>
      </c>
      <c r="D1680" s="45" t="s">
        <v>4017</v>
      </c>
      <c r="E1680" s="45"/>
      <c r="F1680" s="45"/>
      <c r="G1680" s="45" t="s">
        <v>589</v>
      </c>
      <c r="H1680" s="45" t="s">
        <v>590</v>
      </c>
      <c r="I1680" s="45"/>
      <c r="M1680" s="19" t="str">
        <f t="shared" ref="M1680:M1743" si="26">CONCATENATE("  &lt;concept code='",B1680,"' codeSystem='",$H1680,"' displayName='",C1680,"' level='",LEFT(A1680,SEARCH("-",A1680)-1),"' type='",TRIM(RIGHT(A1680,LEN(A1680)-SEARCH("-",A1680))),"' concept_beschreibung='",G1680,"' deutsch='",E1680,"' hinweise='",F1680,"' relationships='",I1680,"'/&gt;")</f>
        <v xml:space="preserve">  &lt;concept code='1710124' codeSystem='1.2.40.0.34.5.156' displayName='CLOSTRIDIUM BOTULINUM (AUSZUG, PRODUKTE)' level='1' type='L' concept_beschreibung='Medikation_AGES_Wirkstoffe _20170725' deutsch='' hinweise='' relationships=''/&gt;</v>
      </c>
    </row>
    <row r="1681" spans="1:13" ht="12.75" customHeight="1" x14ac:dyDescent="0.2">
      <c r="A1681" s="45" t="s">
        <v>18</v>
      </c>
      <c r="B1681" s="45">
        <v>1710131</v>
      </c>
      <c r="C1681" s="45" t="s">
        <v>2097</v>
      </c>
      <c r="D1681" s="45" t="s">
        <v>4018</v>
      </c>
      <c r="E1681" s="45"/>
      <c r="F1681" s="45"/>
      <c r="G1681" s="45" t="s">
        <v>589</v>
      </c>
      <c r="H1681" s="45" t="s">
        <v>590</v>
      </c>
      <c r="I1681" s="45"/>
      <c r="M1681" s="19" t="str">
        <f t="shared" si="26"/>
        <v xml:space="preserve">  &lt;concept code='1710131' codeSystem='1.2.40.0.34.5.156' displayName='CNICI BENEDICTI HERBA (AUSZUG)' level='1' type='L' concept_beschreibung='Medikation_AGES_Wirkstoffe _20170725' deutsch='' hinweise='' relationships=''/&gt;</v>
      </c>
    </row>
    <row r="1682" spans="1:13" ht="12.75" customHeight="1" x14ac:dyDescent="0.2">
      <c r="A1682" s="45" t="s">
        <v>18</v>
      </c>
      <c r="B1682" s="45">
        <v>1710146</v>
      </c>
      <c r="C1682" s="45" t="s">
        <v>2098</v>
      </c>
      <c r="D1682" s="45" t="s">
        <v>4019</v>
      </c>
      <c r="E1682" s="45"/>
      <c r="F1682" s="45"/>
      <c r="G1682" s="45" t="s">
        <v>589</v>
      </c>
      <c r="H1682" s="45" t="s">
        <v>590</v>
      </c>
      <c r="I1682" s="45"/>
      <c r="M1682" s="19" t="str">
        <f t="shared" si="26"/>
        <v xml:space="preserve">  &lt;concept code='1710146' codeSystem='1.2.40.0.34.5.156' displayName='CORIANDRI FRUCTUS (AUSZUG)' level='1' type='L' concept_beschreibung='Medikation_AGES_Wirkstoffe _20170725' deutsch='' hinweise='' relationships=''/&gt;</v>
      </c>
    </row>
    <row r="1683" spans="1:13" ht="12.75" customHeight="1" x14ac:dyDescent="0.2">
      <c r="A1683" s="45" t="s">
        <v>18</v>
      </c>
      <c r="B1683" s="45">
        <v>1710150</v>
      </c>
      <c r="C1683" s="45" t="s">
        <v>2099</v>
      </c>
      <c r="D1683" s="45" t="s">
        <v>4020</v>
      </c>
      <c r="E1683" s="45"/>
      <c r="F1683" s="45"/>
      <c r="G1683" s="45" t="s">
        <v>589</v>
      </c>
      <c r="H1683" s="45" t="s">
        <v>590</v>
      </c>
      <c r="I1683" s="45"/>
      <c r="M1683" s="19" t="str">
        <f t="shared" si="26"/>
        <v xml:space="preserve">  &lt;concept code='1710150' codeSystem='1.2.40.0.34.5.156' displayName='CRATAEGI FOLIUM (AUSZUG)' level='1' type='L' concept_beschreibung='Medikation_AGES_Wirkstoffe _20170725' deutsch='' hinweise='' relationships=''/&gt;</v>
      </c>
    </row>
    <row r="1684" spans="1:13" ht="12.75" customHeight="1" x14ac:dyDescent="0.2">
      <c r="A1684" s="45" t="s">
        <v>18</v>
      </c>
      <c r="B1684" s="45">
        <v>1710151</v>
      </c>
      <c r="C1684" s="45" t="s">
        <v>2100</v>
      </c>
      <c r="D1684" s="45" t="s">
        <v>4021</v>
      </c>
      <c r="E1684" s="45"/>
      <c r="F1684" s="45"/>
      <c r="G1684" s="45" t="s">
        <v>589</v>
      </c>
      <c r="H1684" s="45" t="s">
        <v>590</v>
      </c>
      <c r="I1684" s="45"/>
      <c r="M1684" s="19" t="str">
        <f t="shared" si="26"/>
        <v xml:space="preserve">  &lt;concept code='1710151' codeSystem='1.2.40.0.34.5.156' displayName='CRATAEGI FRUCTUS (AUSZUG)' level='1' type='L' concept_beschreibung='Medikation_AGES_Wirkstoffe _20170725' deutsch='' hinweise='' relationships=''/&gt;</v>
      </c>
    </row>
    <row r="1685" spans="1:13" ht="12.75" customHeight="1" x14ac:dyDescent="0.2">
      <c r="A1685" s="45" t="s">
        <v>18</v>
      </c>
      <c r="B1685" s="45">
        <v>1710153</v>
      </c>
      <c r="C1685" s="45" t="s">
        <v>2101</v>
      </c>
      <c r="D1685" s="45" t="s">
        <v>4022</v>
      </c>
      <c r="E1685" s="45"/>
      <c r="F1685" s="45"/>
      <c r="G1685" s="45" t="s">
        <v>589</v>
      </c>
      <c r="H1685" s="45" t="s">
        <v>590</v>
      </c>
      <c r="I1685" s="45"/>
      <c r="M1685" s="19" t="str">
        <f t="shared" si="26"/>
        <v xml:space="preserve">  &lt;concept code='1710153' codeSystem='1.2.40.0.34.5.156' displayName='CRATAEGI OXYACANTHAE FLOS (AUSZUG)' level='1' type='L' concept_beschreibung='Medikation_AGES_Wirkstoffe _20170725' deutsch='' hinweise='' relationships=''/&gt;</v>
      </c>
    </row>
    <row r="1686" spans="1:13" ht="12.75" customHeight="1" x14ac:dyDescent="0.2">
      <c r="A1686" s="45" t="s">
        <v>18</v>
      </c>
      <c r="B1686" s="45">
        <v>1710159</v>
      </c>
      <c r="C1686" s="45" t="s">
        <v>2102</v>
      </c>
      <c r="D1686" s="45" t="s">
        <v>4023</v>
      </c>
      <c r="E1686" s="45"/>
      <c r="F1686" s="45"/>
      <c r="G1686" s="45" t="s">
        <v>589</v>
      </c>
      <c r="H1686" s="45" t="s">
        <v>590</v>
      </c>
      <c r="I1686" s="45"/>
      <c r="M1686" s="19" t="str">
        <f t="shared" si="26"/>
        <v xml:space="preserve">  &lt;concept code='1710159' codeSystem='1.2.40.0.34.5.156' displayName='CUBEBAE FRUCTUS (AUSZUG)' level='1' type='L' concept_beschreibung='Medikation_AGES_Wirkstoffe _20170725' deutsch='' hinweise='' relationships=''/&gt;</v>
      </c>
    </row>
    <row r="1687" spans="1:13" ht="12.75" customHeight="1" x14ac:dyDescent="0.2">
      <c r="A1687" s="45" t="s">
        <v>18</v>
      </c>
      <c r="B1687" s="45">
        <v>1710160</v>
      </c>
      <c r="C1687" s="45" t="s">
        <v>2103</v>
      </c>
      <c r="D1687" s="45" t="s">
        <v>4024</v>
      </c>
      <c r="E1687" s="45"/>
      <c r="F1687" s="45"/>
      <c r="G1687" s="45" t="s">
        <v>589</v>
      </c>
      <c r="H1687" s="45" t="s">
        <v>590</v>
      </c>
      <c r="I1687" s="45"/>
      <c r="M1687" s="19" t="str">
        <f t="shared" si="26"/>
        <v xml:space="preserve">  &lt;concept code='1710160' codeSystem='1.2.40.0.34.5.156' displayName='CUCURBITAE SEMEN (AUSZUG)' level='1' type='L' concept_beschreibung='Medikation_AGES_Wirkstoffe _20170725' deutsch='' hinweise='' relationships=''/&gt;</v>
      </c>
    </row>
    <row r="1688" spans="1:13" ht="12.75" customHeight="1" x14ac:dyDescent="0.2">
      <c r="A1688" s="45" t="s">
        <v>18</v>
      </c>
      <c r="B1688" s="45">
        <v>1710165</v>
      </c>
      <c r="C1688" s="45" t="s">
        <v>2104</v>
      </c>
      <c r="D1688" s="45" t="s">
        <v>4025</v>
      </c>
      <c r="E1688" s="45"/>
      <c r="F1688" s="45"/>
      <c r="G1688" s="45" t="s">
        <v>589</v>
      </c>
      <c r="H1688" s="45" t="s">
        <v>590</v>
      </c>
      <c r="I1688" s="45"/>
      <c r="M1688" s="19" t="str">
        <f t="shared" si="26"/>
        <v xml:space="preserve">  &lt;concept code='1710165' codeSystem='1.2.40.0.34.5.156' displayName='CYCLIZIN DIHYDROCHLORID' level='1' type='L' concept_beschreibung='Medikation_AGES_Wirkstoffe _20170725' deutsch='' hinweise='' relationships=''/&gt;</v>
      </c>
    </row>
    <row r="1689" spans="1:13" ht="12.75" customHeight="1" x14ac:dyDescent="0.2">
      <c r="A1689" s="45" t="s">
        <v>18</v>
      </c>
      <c r="B1689" s="45">
        <v>1710170</v>
      </c>
      <c r="C1689" s="45" t="s">
        <v>2105</v>
      </c>
      <c r="D1689" s="45" t="s">
        <v>4026</v>
      </c>
      <c r="E1689" s="45"/>
      <c r="F1689" s="45"/>
      <c r="G1689" s="45" t="s">
        <v>589</v>
      </c>
      <c r="H1689" s="45" t="s">
        <v>590</v>
      </c>
      <c r="I1689" s="45"/>
      <c r="M1689" s="19" t="str">
        <f t="shared" si="26"/>
        <v xml:space="preserve">  &lt;concept code='1710170' codeSystem='1.2.40.0.34.5.156' displayName='CYNARAE FOLIUM' level='1' type='L' concept_beschreibung='Medikation_AGES_Wirkstoffe _20170725' deutsch='' hinweise='' relationships=''/&gt;</v>
      </c>
    </row>
    <row r="1690" spans="1:13" ht="12.75" customHeight="1" x14ac:dyDescent="0.2">
      <c r="A1690" s="45" t="s">
        <v>18</v>
      </c>
      <c r="B1690" s="45">
        <v>1710178</v>
      </c>
      <c r="C1690" s="45" t="s">
        <v>2106</v>
      </c>
      <c r="D1690" s="45" t="s">
        <v>4027</v>
      </c>
      <c r="E1690" s="45"/>
      <c r="F1690" s="45"/>
      <c r="G1690" s="45" t="s">
        <v>589</v>
      </c>
      <c r="H1690" s="45" t="s">
        <v>590</v>
      </c>
      <c r="I1690" s="45"/>
      <c r="M1690" s="19" t="str">
        <f t="shared" si="26"/>
        <v xml:space="preserve">  &lt;concept code='1710178' codeSystem='1.2.40.0.34.5.156' displayName='DEANOL DICLOFENACAT' level='1' type='L' concept_beschreibung='Medikation_AGES_Wirkstoffe _20170725' deutsch='' hinweise='' relationships=''/&gt;</v>
      </c>
    </row>
    <row r="1691" spans="1:13" ht="12.75" customHeight="1" x14ac:dyDescent="0.2">
      <c r="A1691" s="45" t="s">
        <v>18</v>
      </c>
      <c r="B1691" s="45">
        <v>1710184</v>
      </c>
      <c r="C1691" s="45" t="s">
        <v>2107</v>
      </c>
      <c r="D1691" s="45" t="s">
        <v>4028</v>
      </c>
      <c r="E1691" s="45"/>
      <c r="F1691" s="45"/>
      <c r="G1691" s="45" t="s">
        <v>589</v>
      </c>
      <c r="H1691" s="45" t="s">
        <v>590</v>
      </c>
      <c r="I1691" s="45"/>
      <c r="M1691" s="19" t="str">
        <f t="shared" si="26"/>
        <v xml:space="preserve">  &lt;concept code='1710184' codeSystem='1.2.40.0.34.5.156' displayName='DEPROTEINISIERTES HAEMODERIVAT AUS KÄLBERBLUT' level='1' type='L' concept_beschreibung='Medikation_AGES_Wirkstoffe _20170725' deutsch='' hinweise='' relationships=''/&gt;</v>
      </c>
    </row>
    <row r="1692" spans="1:13" ht="12.75" customHeight="1" x14ac:dyDescent="0.2">
      <c r="A1692" s="45" t="s">
        <v>18</v>
      </c>
      <c r="B1692" s="45">
        <v>1710201</v>
      </c>
      <c r="C1692" s="45" t="s">
        <v>2108</v>
      </c>
      <c r="D1692" s="45" t="s">
        <v>4029</v>
      </c>
      <c r="E1692" s="45"/>
      <c r="F1692" s="45"/>
      <c r="G1692" s="45" t="s">
        <v>589</v>
      </c>
      <c r="H1692" s="45" t="s">
        <v>590</v>
      </c>
      <c r="I1692" s="45"/>
      <c r="M1692" s="19" t="str">
        <f t="shared" si="26"/>
        <v xml:space="preserve">  &lt;concept code='1710201' codeSystem='1.2.40.0.34.5.156' displayName='DROSERAE HERBA ET RADIX (AUSZUG)' level='1' type='L' concept_beschreibung='Medikation_AGES_Wirkstoffe _20170725' deutsch='' hinweise='' relationships=''/&gt;</v>
      </c>
    </row>
    <row r="1693" spans="1:13" ht="12.75" customHeight="1" x14ac:dyDescent="0.2">
      <c r="A1693" s="45" t="s">
        <v>18</v>
      </c>
      <c r="B1693" s="45">
        <v>1710205</v>
      </c>
      <c r="C1693" s="45" t="s">
        <v>2109</v>
      </c>
      <c r="D1693" s="45" t="s">
        <v>4030</v>
      </c>
      <c r="E1693" s="45"/>
      <c r="F1693" s="45"/>
      <c r="G1693" s="45" t="s">
        <v>589</v>
      </c>
      <c r="H1693" s="45" t="s">
        <v>590</v>
      </c>
      <c r="I1693" s="45"/>
      <c r="M1693" s="19" t="str">
        <f t="shared" si="26"/>
        <v xml:space="preserve">  &lt;concept code='1710205' codeSystem='1.2.40.0.34.5.156' displayName='ECHINACEAE PALLIDAE RADIX (AUSZUG)' level='1' type='L' concept_beschreibung='Medikation_AGES_Wirkstoffe _20170725' deutsch='' hinweise='' relationships=''/&gt;</v>
      </c>
    </row>
    <row r="1694" spans="1:13" ht="12.75" customHeight="1" x14ac:dyDescent="0.2">
      <c r="A1694" s="45" t="s">
        <v>18</v>
      </c>
      <c r="B1694" s="45">
        <v>1710206</v>
      </c>
      <c r="C1694" s="45" t="s">
        <v>2110</v>
      </c>
      <c r="D1694" s="45" t="s">
        <v>4031</v>
      </c>
      <c r="E1694" s="45"/>
      <c r="F1694" s="45"/>
      <c r="G1694" s="45" t="s">
        <v>589</v>
      </c>
      <c r="H1694" s="45" t="s">
        <v>590</v>
      </c>
      <c r="I1694" s="45"/>
      <c r="M1694" s="19" t="str">
        <f t="shared" si="26"/>
        <v xml:space="preserve">  &lt;concept code='1710206' codeSystem='1.2.40.0.34.5.156' displayName='ECHINACEAE PURPUREAE RADIX (AUSZUG)' level='1' type='L' concept_beschreibung='Medikation_AGES_Wirkstoffe _20170725' deutsch='' hinweise='' relationships=''/&gt;</v>
      </c>
    </row>
    <row r="1695" spans="1:13" ht="12.75" customHeight="1" x14ac:dyDescent="0.2">
      <c r="A1695" s="45" t="s">
        <v>18</v>
      </c>
      <c r="B1695" s="45">
        <v>1710212</v>
      </c>
      <c r="C1695" s="45" t="s">
        <v>2111</v>
      </c>
      <c r="D1695" s="45" t="s">
        <v>4032</v>
      </c>
      <c r="E1695" s="45"/>
      <c r="F1695" s="45"/>
      <c r="G1695" s="45" t="s">
        <v>589</v>
      </c>
      <c r="H1695" s="45" t="s">
        <v>590</v>
      </c>
      <c r="I1695" s="45"/>
      <c r="M1695" s="19" t="str">
        <f t="shared" si="26"/>
        <v xml:space="preserve">  &lt;concept code='1710212' codeSystem='1.2.40.0.34.5.156' displayName='EISEN(III)-OLIGOSACCHARID-KOMPLEX' level='1' type='L' concept_beschreibung='Medikation_AGES_Wirkstoffe _20170725' deutsch='' hinweise='' relationships=''/&gt;</v>
      </c>
    </row>
    <row r="1696" spans="1:13" ht="12.75" customHeight="1" x14ac:dyDescent="0.2">
      <c r="A1696" s="45" t="s">
        <v>18</v>
      </c>
      <c r="B1696" s="45">
        <v>1710214</v>
      </c>
      <c r="C1696" s="45" t="s">
        <v>2112</v>
      </c>
      <c r="D1696" s="45" t="s">
        <v>4033</v>
      </c>
      <c r="E1696" s="45"/>
      <c r="F1696" s="45"/>
      <c r="G1696" s="45" t="s">
        <v>589</v>
      </c>
      <c r="H1696" s="45" t="s">
        <v>590</v>
      </c>
      <c r="I1696" s="45"/>
      <c r="M1696" s="19" t="str">
        <f t="shared" si="26"/>
        <v xml:space="preserve">  &lt;concept code='1710214' codeSystem='1.2.40.0.34.5.156' displayName='EISENCARBOXYMALTOSE' level='1' type='L' concept_beschreibung='Medikation_AGES_Wirkstoffe _20170725' deutsch='' hinweise='' relationships=''/&gt;</v>
      </c>
    </row>
    <row r="1697" spans="1:13" ht="12.75" customHeight="1" x14ac:dyDescent="0.2">
      <c r="A1697" s="45" t="s">
        <v>18</v>
      </c>
      <c r="B1697" s="45">
        <v>1710225</v>
      </c>
      <c r="C1697" s="45" t="s">
        <v>2113</v>
      </c>
      <c r="D1697" s="45" t="s">
        <v>4034</v>
      </c>
      <c r="E1697" s="45"/>
      <c r="F1697" s="45"/>
      <c r="G1697" s="45" t="s">
        <v>589</v>
      </c>
      <c r="H1697" s="45" t="s">
        <v>590</v>
      </c>
      <c r="I1697" s="45"/>
      <c r="M1697" s="19" t="str">
        <f t="shared" si="26"/>
        <v xml:space="preserve">  &lt;concept code='1710225' codeSystem='1.2.40.0.34.5.156' displayName='ESCHERICHIA COLI (AUSZUG, PRODUKTE)' level='1' type='L' concept_beschreibung='Medikation_AGES_Wirkstoffe _20170725' deutsch='' hinweise='' relationships=''/&gt;</v>
      </c>
    </row>
    <row r="1698" spans="1:13" ht="12.75" customHeight="1" x14ac:dyDescent="0.2">
      <c r="A1698" s="45" t="s">
        <v>18</v>
      </c>
      <c r="B1698" s="45">
        <v>1710229</v>
      </c>
      <c r="C1698" s="45" t="s">
        <v>2114</v>
      </c>
      <c r="D1698" s="45" t="s">
        <v>4035</v>
      </c>
      <c r="E1698" s="45"/>
      <c r="F1698" s="45"/>
      <c r="G1698" s="45" t="s">
        <v>589</v>
      </c>
      <c r="H1698" s="45" t="s">
        <v>590</v>
      </c>
      <c r="I1698" s="45"/>
      <c r="M1698" s="19" t="str">
        <f t="shared" si="26"/>
        <v xml:space="preserve">  &lt;concept code='1710229' codeSystem='1.2.40.0.34.5.156' displayName='ETHINYLESTRADIOL X BETADEX' level='1' type='L' concept_beschreibung='Medikation_AGES_Wirkstoffe _20170725' deutsch='' hinweise='' relationships=''/&gt;</v>
      </c>
    </row>
    <row r="1699" spans="1:13" ht="12.75" customHeight="1" x14ac:dyDescent="0.2">
      <c r="A1699" s="45" t="s">
        <v>18</v>
      </c>
      <c r="B1699" s="45">
        <v>1710238</v>
      </c>
      <c r="C1699" s="45" t="s">
        <v>2115</v>
      </c>
      <c r="D1699" s="45" t="s">
        <v>4036</v>
      </c>
      <c r="E1699" s="45"/>
      <c r="F1699" s="45"/>
      <c r="G1699" s="45" t="s">
        <v>589</v>
      </c>
      <c r="H1699" s="45" t="s">
        <v>590</v>
      </c>
      <c r="I1699" s="45"/>
      <c r="M1699" s="19" t="str">
        <f t="shared" si="26"/>
        <v xml:space="preserve">  &lt;concept code='1710238' codeSystem='1.2.40.0.34.5.156' displayName='ETHYLESTER JODIERTER FETTSÄUREN DES MOHNÖLS' level='1' type='L' concept_beschreibung='Medikation_AGES_Wirkstoffe _20170725' deutsch='' hinweise='' relationships=''/&gt;</v>
      </c>
    </row>
    <row r="1700" spans="1:13" ht="12.75" customHeight="1" x14ac:dyDescent="0.2">
      <c r="A1700" s="45" t="s">
        <v>18</v>
      </c>
      <c r="B1700" s="45">
        <v>1710245</v>
      </c>
      <c r="C1700" s="45" t="s">
        <v>2116</v>
      </c>
      <c r="D1700" s="45" t="s">
        <v>4037</v>
      </c>
      <c r="E1700" s="45"/>
      <c r="F1700" s="45"/>
      <c r="G1700" s="45" t="s">
        <v>589</v>
      </c>
      <c r="H1700" s="45" t="s">
        <v>590</v>
      </c>
      <c r="I1700" s="45"/>
      <c r="M1700" s="19" t="str">
        <f t="shared" si="26"/>
        <v xml:space="preserve">  &lt;concept code='1710245' codeSystem='1.2.40.0.34.5.156' displayName='HEFE (AUSZUG)' level='1' type='L' concept_beschreibung='Medikation_AGES_Wirkstoffe _20170725' deutsch='' hinweise='' relationships=''/&gt;</v>
      </c>
    </row>
    <row r="1701" spans="1:13" ht="12.75" customHeight="1" x14ac:dyDescent="0.2">
      <c r="A1701" s="45" t="s">
        <v>18</v>
      </c>
      <c r="B1701" s="45">
        <v>1710256</v>
      </c>
      <c r="C1701" s="45" t="s">
        <v>2117</v>
      </c>
      <c r="D1701" s="45" t="s">
        <v>4038</v>
      </c>
      <c r="E1701" s="45"/>
      <c r="F1701" s="45"/>
      <c r="G1701" s="45" t="s">
        <v>589</v>
      </c>
      <c r="H1701" s="45" t="s">
        <v>590</v>
      </c>
      <c r="I1701" s="45"/>
      <c r="M1701" s="19" t="str">
        <f t="shared" si="26"/>
        <v xml:space="preserve">  &lt;concept code='1710256' codeSystem='1.2.40.0.34.5.156' displayName='FESOTERODINFUMARAT' level='1' type='L' concept_beschreibung='Medikation_AGES_Wirkstoffe _20170725' deutsch='' hinweise='' relationships=''/&gt;</v>
      </c>
    </row>
    <row r="1702" spans="1:13" ht="12.75" customHeight="1" x14ac:dyDescent="0.2">
      <c r="A1702" s="45" t="s">
        <v>18</v>
      </c>
      <c r="B1702" s="45">
        <v>1710273</v>
      </c>
      <c r="C1702" s="45" t="s">
        <v>2118</v>
      </c>
      <c r="D1702" s="45" t="s">
        <v>4039</v>
      </c>
      <c r="E1702" s="45"/>
      <c r="F1702" s="45"/>
      <c r="G1702" s="45" t="s">
        <v>589</v>
      </c>
      <c r="H1702" s="45" t="s">
        <v>590</v>
      </c>
      <c r="I1702" s="45"/>
      <c r="M1702" s="19" t="str">
        <f t="shared" si="26"/>
        <v xml:space="preserve">  &lt;concept code='1710273' codeSystem='1.2.40.0.34.5.156' displayName='FOMEPIZOL SULFAT' level='1' type='L' concept_beschreibung='Medikation_AGES_Wirkstoffe _20170725' deutsch='' hinweise='' relationships=''/&gt;</v>
      </c>
    </row>
    <row r="1703" spans="1:13" ht="12.75" customHeight="1" x14ac:dyDescent="0.2">
      <c r="A1703" s="45" t="s">
        <v>18</v>
      </c>
      <c r="B1703" s="45">
        <v>1710278</v>
      </c>
      <c r="C1703" s="45" t="s">
        <v>2119</v>
      </c>
      <c r="D1703" s="45" t="s">
        <v>4040</v>
      </c>
      <c r="E1703" s="45"/>
      <c r="F1703" s="45"/>
      <c r="G1703" s="45" t="s">
        <v>589</v>
      </c>
      <c r="H1703" s="45" t="s">
        <v>590</v>
      </c>
      <c r="I1703" s="45"/>
      <c r="M1703" s="19" t="str">
        <f t="shared" si="26"/>
        <v xml:space="preserve">  &lt;concept code='1710278' codeSystem='1.2.40.0.34.5.156' displayName='GADOLINIUMOXID' level='1' type='L' concept_beschreibung='Medikation_AGES_Wirkstoffe _20170725' deutsch='' hinweise='' relationships=''/&gt;</v>
      </c>
    </row>
    <row r="1704" spans="1:13" ht="12.75" customHeight="1" x14ac:dyDescent="0.2">
      <c r="A1704" s="45" t="s">
        <v>18</v>
      </c>
      <c r="B1704" s="45">
        <v>1710279</v>
      </c>
      <c r="C1704" s="45" t="s">
        <v>2120</v>
      </c>
      <c r="D1704" s="45" t="s">
        <v>4041</v>
      </c>
      <c r="E1704" s="45"/>
      <c r="F1704" s="45"/>
      <c r="G1704" s="45" t="s">
        <v>589</v>
      </c>
      <c r="H1704" s="45" t="s">
        <v>590</v>
      </c>
      <c r="I1704" s="45"/>
      <c r="M1704" s="19" t="str">
        <f t="shared" si="26"/>
        <v xml:space="preserve">  &lt;concept code='1710279' codeSystem='1.2.40.0.34.5.156' displayName='GALANGAE RHIZOMA (AUSZUG)' level='1' type='L' concept_beschreibung='Medikation_AGES_Wirkstoffe _20170725' deutsch='' hinweise='' relationships=''/&gt;</v>
      </c>
    </row>
    <row r="1705" spans="1:13" ht="12.75" customHeight="1" x14ac:dyDescent="0.2">
      <c r="A1705" s="45" t="s">
        <v>18</v>
      </c>
      <c r="B1705" s="45">
        <v>1710301</v>
      </c>
      <c r="C1705" s="45" t="s">
        <v>2121</v>
      </c>
      <c r="D1705" s="45" t="s">
        <v>4042</v>
      </c>
      <c r="E1705" s="45"/>
      <c r="F1705" s="45"/>
      <c r="G1705" s="45" t="s">
        <v>589</v>
      </c>
      <c r="H1705" s="45" t="s">
        <v>590</v>
      </c>
      <c r="I1705" s="45"/>
      <c r="M1705" s="19" t="str">
        <f t="shared" si="26"/>
        <v xml:space="preserve">  &lt;concept code='1710301' codeSystem='1.2.40.0.34.5.156' displayName='GENTIANAE RADIX (AUSZUG)' level='1' type='L' concept_beschreibung='Medikation_AGES_Wirkstoffe _20170725' deutsch='' hinweise='' relationships=''/&gt;</v>
      </c>
    </row>
    <row r="1706" spans="1:13" ht="12.75" customHeight="1" x14ac:dyDescent="0.2">
      <c r="A1706" s="45" t="s">
        <v>18</v>
      </c>
      <c r="B1706" s="45">
        <v>1710311</v>
      </c>
      <c r="C1706" s="45" t="s">
        <v>2122</v>
      </c>
      <c r="D1706" s="45" t="s">
        <v>4043</v>
      </c>
      <c r="E1706" s="45"/>
      <c r="F1706" s="45"/>
      <c r="G1706" s="45" t="s">
        <v>589</v>
      </c>
      <c r="H1706" s="45" t="s">
        <v>590</v>
      </c>
      <c r="I1706" s="45"/>
      <c r="M1706" s="19" t="str">
        <f t="shared" si="26"/>
        <v xml:space="preserve">  &lt;concept code='1710311' codeSystem='1.2.40.0.34.5.156' displayName='GLYCYLTYROSIN' level='1' type='L' concept_beschreibung='Medikation_AGES_Wirkstoffe _20170725' deutsch='' hinweise='' relationships=''/&gt;</v>
      </c>
    </row>
    <row r="1707" spans="1:13" ht="12.75" customHeight="1" x14ac:dyDescent="0.2">
      <c r="A1707" s="45" t="s">
        <v>18</v>
      </c>
      <c r="B1707" s="45">
        <v>1710318</v>
      </c>
      <c r="C1707" s="45" t="s">
        <v>2123</v>
      </c>
      <c r="D1707" s="45" t="s">
        <v>4044</v>
      </c>
      <c r="E1707" s="45"/>
      <c r="F1707" s="45"/>
      <c r="G1707" s="45" t="s">
        <v>589</v>
      </c>
      <c r="H1707" s="45" t="s">
        <v>590</v>
      </c>
      <c r="I1707" s="45"/>
      <c r="M1707" s="19" t="str">
        <f t="shared" si="26"/>
        <v xml:space="preserve">  &lt;concept code='1710318' codeSystem='1.2.40.0.34.5.156' displayName='GUAIACI LIGNUM (AUSZUG)' level='1' type='L' concept_beschreibung='Medikation_AGES_Wirkstoffe _20170725' deutsch='' hinweise='' relationships=''/&gt;</v>
      </c>
    </row>
    <row r="1708" spans="1:13" ht="12.75" customHeight="1" x14ac:dyDescent="0.2">
      <c r="A1708" s="45" t="s">
        <v>18</v>
      </c>
      <c r="B1708" s="45">
        <v>1710321</v>
      </c>
      <c r="C1708" s="45" t="s">
        <v>2124</v>
      </c>
      <c r="D1708" s="45" t="s">
        <v>4045</v>
      </c>
      <c r="E1708" s="45"/>
      <c r="F1708" s="45"/>
      <c r="G1708" s="45" t="s">
        <v>589</v>
      </c>
      <c r="H1708" s="45" t="s">
        <v>590</v>
      </c>
      <c r="I1708" s="45"/>
      <c r="M1708" s="19" t="str">
        <f t="shared" si="26"/>
        <v xml:space="preserve">  &lt;concept code='1710321' codeSystem='1.2.40.0.34.5.156' displayName='HAEMOPHILUS SPEC.' level='1' type='L' concept_beschreibung='Medikation_AGES_Wirkstoffe _20170725' deutsch='' hinweise='' relationships=''/&gt;</v>
      </c>
    </row>
    <row r="1709" spans="1:13" ht="12.75" customHeight="1" x14ac:dyDescent="0.2">
      <c r="A1709" s="45" t="s">
        <v>18</v>
      </c>
      <c r="B1709" s="45">
        <v>1710324</v>
      </c>
      <c r="C1709" s="45" t="s">
        <v>2125</v>
      </c>
      <c r="D1709" s="45" t="s">
        <v>4046</v>
      </c>
      <c r="E1709" s="45"/>
      <c r="F1709" s="45"/>
      <c r="G1709" s="45" t="s">
        <v>589</v>
      </c>
      <c r="H1709" s="45" t="s">
        <v>590</v>
      </c>
      <c r="I1709" s="45"/>
      <c r="M1709" s="19" t="str">
        <f t="shared" si="26"/>
        <v xml:space="preserve">  &lt;concept code='1710324' codeSystem='1.2.40.0.34.5.156' displayName='HAMAMELIDIS FOLIUM (AUSZUG)' level='1' type='L' concept_beschreibung='Medikation_AGES_Wirkstoffe _20170725' deutsch='' hinweise='' relationships=''/&gt;</v>
      </c>
    </row>
    <row r="1710" spans="1:13" ht="12.75" customHeight="1" x14ac:dyDescent="0.2">
      <c r="A1710" s="45" t="s">
        <v>18</v>
      </c>
      <c r="B1710" s="45">
        <v>1710334</v>
      </c>
      <c r="C1710" s="45" t="s">
        <v>2126</v>
      </c>
      <c r="D1710" s="45" t="s">
        <v>4047</v>
      </c>
      <c r="E1710" s="45"/>
      <c r="F1710" s="45"/>
      <c r="G1710" s="45" t="s">
        <v>589</v>
      </c>
      <c r="H1710" s="45" t="s">
        <v>590</v>
      </c>
      <c r="I1710" s="45"/>
      <c r="M1710" s="19" t="str">
        <f t="shared" si="26"/>
        <v xml:space="preserve">  &lt;concept code='1710334' codeSystem='1.2.40.0.34.5.156' displayName='HERNIARIAE HERBA' level='1' type='L' concept_beschreibung='Medikation_AGES_Wirkstoffe _20170725' deutsch='' hinweise='' relationships=''/&gt;</v>
      </c>
    </row>
    <row r="1711" spans="1:13" ht="12.75" customHeight="1" x14ac:dyDescent="0.2">
      <c r="A1711" s="45" t="s">
        <v>18</v>
      </c>
      <c r="B1711" s="45">
        <v>1710350</v>
      </c>
      <c r="C1711" s="45" t="s">
        <v>2127</v>
      </c>
      <c r="D1711" s="45" t="s">
        <v>4048</v>
      </c>
      <c r="E1711" s="45"/>
      <c r="F1711" s="45"/>
      <c r="G1711" s="45" t="s">
        <v>589</v>
      </c>
      <c r="H1711" s="45" t="s">
        <v>590</v>
      </c>
      <c r="I1711" s="45"/>
      <c r="M1711" s="19" t="str">
        <f t="shared" si="26"/>
        <v xml:space="preserve">  &lt;concept code='1710350' codeSystem='1.2.40.0.34.5.156' displayName='HUMINSÄUREVERBINDUNG MIT SALICYLSÄURE' level='1' type='L' concept_beschreibung='Medikation_AGES_Wirkstoffe _20170725' deutsch='' hinweise='' relationships=''/&gt;</v>
      </c>
    </row>
    <row r="1712" spans="1:13" ht="12.75" customHeight="1" x14ac:dyDescent="0.2">
      <c r="A1712" s="45" t="s">
        <v>18</v>
      </c>
      <c r="B1712" s="45">
        <v>1710358</v>
      </c>
      <c r="C1712" s="45" t="s">
        <v>2128</v>
      </c>
      <c r="D1712" s="45" t="s">
        <v>4049</v>
      </c>
      <c r="E1712" s="45"/>
      <c r="F1712" s="45"/>
      <c r="G1712" s="45" t="s">
        <v>589</v>
      </c>
      <c r="H1712" s="45" t="s">
        <v>590</v>
      </c>
      <c r="I1712" s="45"/>
      <c r="M1712" s="19" t="str">
        <f t="shared" si="26"/>
        <v xml:space="preserve">  &lt;concept code='1710358' codeSystem='1.2.40.0.34.5.156' displayName='HYDROXYZIN DIHYDROCHLORID' level='1' type='L' concept_beschreibung='Medikation_AGES_Wirkstoffe _20170725' deutsch='' hinweise='' relationships=''/&gt;</v>
      </c>
    </row>
    <row r="1713" spans="1:13" ht="12.75" customHeight="1" x14ac:dyDescent="0.2">
      <c r="A1713" s="45" t="s">
        <v>18</v>
      </c>
      <c r="B1713" s="45">
        <v>1710360</v>
      </c>
      <c r="C1713" s="45" t="s">
        <v>2129</v>
      </c>
      <c r="D1713" s="45" t="s">
        <v>4050</v>
      </c>
      <c r="E1713" s="45"/>
      <c r="F1713" s="45"/>
      <c r="G1713" s="45" t="s">
        <v>589</v>
      </c>
      <c r="H1713" s="45" t="s">
        <v>590</v>
      </c>
      <c r="I1713" s="45"/>
      <c r="M1713" s="19" t="str">
        <f t="shared" si="26"/>
        <v xml:space="preserve">  &lt;concept code='1710360' codeSystem='1.2.40.0.34.5.156' displayName='HYOSCYAMI FOLIUM (AUSZUG)' level='1' type='L' concept_beschreibung='Medikation_AGES_Wirkstoffe _20170725' deutsch='' hinweise='' relationships=''/&gt;</v>
      </c>
    </row>
    <row r="1714" spans="1:13" ht="12.75" customHeight="1" x14ac:dyDescent="0.2">
      <c r="A1714" s="45" t="s">
        <v>18</v>
      </c>
      <c r="B1714" s="45">
        <v>1710365</v>
      </c>
      <c r="C1714" s="45" t="s">
        <v>2130</v>
      </c>
      <c r="D1714" s="45" t="s">
        <v>4051</v>
      </c>
      <c r="E1714" s="45"/>
      <c r="F1714" s="45"/>
      <c r="G1714" s="45" t="s">
        <v>589</v>
      </c>
      <c r="H1714" s="45" t="s">
        <v>590</v>
      </c>
      <c r="I1714" s="45"/>
      <c r="M1714" s="19" t="str">
        <f t="shared" si="26"/>
        <v xml:space="preserve">  &lt;concept code='1710365' codeSystem='1.2.40.0.34.5.156' displayName='IBERIDIS HERBA ET RADIX (AUSZUG)' level='1' type='L' concept_beschreibung='Medikation_AGES_Wirkstoffe _20170725' deutsch='' hinweise='' relationships=''/&gt;</v>
      </c>
    </row>
    <row r="1715" spans="1:13" ht="12.75" customHeight="1" x14ac:dyDescent="0.2">
      <c r="A1715" s="45" t="s">
        <v>18</v>
      </c>
      <c r="B1715" s="45">
        <v>1710368</v>
      </c>
      <c r="C1715" s="45" t="s">
        <v>2131</v>
      </c>
      <c r="D1715" s="45" t="s">
        <v>4052</v>
      </c>
      <c r="E1715" s="45"/>
      <c r="F1715" s="45"/>
      <c r="G1715" s="45" t="s">
        <v>589</v>
      </c>
      <c r="H1715" s="45" t="s">
        <v>590</v>
      </c>
      <c r="I1715" s="45"/>
      <c r="M1715" s="19" t="str">
        <f t="shared" si="26"/>
        <v xml:space="preserve">  &lt;concept code='1710368' codeSystem='1.2.40.0.34.5.156' displayName='IMMUNOCYANIN' level='1' type='L' concept_beschreibung='Medikation_AGES_Wirkstoffe _20170725' deutsch='' hinweise='' relationships=''/&gt;</v>
      </c>
    </row>
    <row r="1716" spans="1:13" ht="12.75" customHeight="1" x14ac:dyDescent="0.2">
      <c r="A1716" s="45" t="s">
        <v>18</v>
      </c>
      <c r="B1716" s="45">
        <v>1710379</v>
      </c>
      <c r="C1716" s="45" t="s">
        <v>2132</v>
      </c>
      <c r="D1716" s="45" t="s">
        <v>4053</v>
      </c>
      <c r="E1716" s="45"/>
      <c r="F1716" s="45"/>
      <c r="G1716" s="45" t="s">
        <v>589</v>
      </c>
      <c r="H1716" s="45" t="s">
        <v>590</v>
      </c>
      <c r="I1716" s="45"/>
      <c r="M1716" s="19" t="str">
        <f t="shared" si="26"/>
        <v xml:space="preserve">  &lt;concept code='1710379' codeSystem='1.2.40.0.34.5.156' displayName='IVAE MOSCHATAE HERBA (AUSZUG)' level='1' type='L' concept_beschreibung='Medikation_AGES_Wirkstoffe _20170725' deutsch='' hinweise='' relationships=''/&gt;</v>
      </c>
    </row>
    <row r="1717" spans="1:13" ht="12.75" customHeight="1" x14ac:dyDescent="0.2">
      <c r="A1717" s="45" t="s">
        <v>18</v>
      </c>
      <c r="B1717" s="45">
        <v>1710386</v>
      </c>
      <c r="C1717" s="45" t="s">
        <v>2133</v>
      </c>
      <c r="D1717" s="45" t="s">
        <v>4054</v>
      </c>
      <c r="E1717" s="45"/>
      <c r="F1717" s="45"/>
      <c r="G1717" s="45" t="s">
        <v>589</v>
      </c>
      <c r="H1717" s="45" t="s">
        <v>590</v>
      </c>
      <c r="I1717" s="45"/>
      <c r="M1717" s="19" t="str">
        <f t="shared" si="26"/>
        <v xml:space="preserve">  &lt;concept code='1710386' codeSystem='1.2.40.0.34.5.156' displayName='JUNIPERI LIGNUM (AUSZUG)' level='1' type='L' concept_beschreibung='Medikation_AGES_Wirkstoffe _20170725' deutsch='' hinweise='' relationships=''/&gt;</v>
      </c>
    </row>
    <row r="1718" spans="1:13" ht="12.75" customHeight="1" x14ac:dyDescent="0.2">
      <c r="A1718" s="45" t="s">
        <v>18</v>
      </c>
      <c r="B1718" s="45">
        <v>1710389</v>
      </c>
      <c r="C1718" s="45" t="s">
        <v>2134</v>
      </c>
      <c r="D1718" s="45" t="s">
        <v>4055</v>
      </c>
      <c r="E1718" s="45"/>
      <c r="F1718" s="45"/>
      <c r="G1718" s="45" t="s">
        <v>589</v>
      </c>
      <c r="H1718" s="45" t="s">
        <v>590</v>
      </c>
      <c r="I1718" s="45"/>
      <c r="M1718" s="19" t="str">
        <f t="shared" si="26"/>
        <v xml:space="preserve">  &lt;concept code='1710389' codeSystem='1.2.40.0.34.5.156' displayName='KAEMPFERIAE GALANGAE RHIZOMA' level='1' type='L' concept_beschreibung='Medikation_AGES_Wirkstoffe _20170725' deutsch='' hinweise='' relationships=''/&gt;</v>
      </c>
    </row>
    <row r="1719" spans="1:13" ht="12.75" customHeight="1" x14ac:dyDescent="0.2">
      <c r="A1719" s="45" t="s">
        <v>18</v>
      </c>
      <c r="B1719" s="45">
        <v>1710410</v>
      </c>
      <c r="C1719" s="45" t="s">
        <v>2135</v>
      </c>
      <c r="D1719" s="45" t="s">
        <v>4056</v>
      </c>
      <c r="E1719" s="45"/>
      <c r="F1719" s="45"/>
      <c r="G1719" s="45" t="s">
        <v>589</v>
      </c>
      <c r="H1719" s="45" t="s">
        <v>590</v>
      </c>
      <c r="I1719" s="45"/>
      <c r="M1719" s="19" t="str">
        <f t="shared" si="26"/>
        <v xml:space="preserve">  &lt;concept code='1710410' codeSystem='1.2.40.0.34.5.156' displayName='LACTOBACILLUS CASEI' level='1' type='L' concept_beschreibung='Medikation_AGES_Wirkstoffe _20170725' deutsch='' hinweise='' relationships=''/&gt;</v>
      </c>
    </row>
    <row r="1720" spans="1:13" ht="12.75" customHeight="1" x14ac:dyDescent="0.2">
      <c r="A1720" s="45" t="s">
        <v>18</v>
      </c>
      <c r="B1720" s="45">
        <v>1710411</v>
      </c>
      <c r="C1720" s="45" t="s">
        <v>2136</v>
      </c>
      <c r="D1720" s="45" t="s">
        <v>4057</v>
      </c>
      <c r="E1720" s="45"/>
      <c r="F1720" s="45"/>
      <c r="G1720" s="45" t="s">
        <v>589</v>
      </c>
      <c r="H1720" s="45" t="s">
        <v>590</v>
      </c>
      <c r="I1720" s="45"/>
      <c r="M1720" s="19" t="str">
        <f t="shared" si="26"/>
        <v xml:space="preserve">  &lt;concept code='1710411' codeSystem='1.2.40.0.34.5.156' displayName='LACTOBACILLUS GASSERI' level='1' type='L' concept_beschreibung='Medikation_AGES_Wirkstoffe _20170725' deutsch='' hinweise='' relationships=''/&gt;</v>
      </c>
    </row>
    <row r="1721" spans="1:13" ht="12.75" customHeight="1" x14ac:dyDescent="0.2">
      <c r="A1721" s="45" t="s">
        <v>18</v>
      </c>
      <c r="B1721" s="45">
        <v>1710413</v>
      </c>
      <c r="C1721" s="45" t="s">
        <v>2137</v>
      </c>
      <c r="D1721" s="45" t="s">
        <v>4058</v>
      </c>
      <c r="E1721" s="45"/>
      <c r="F1721" s="45"/>
      <c r="G1721" s="45" t="s">
        <v>589</v>
      </c>
      <c r="H1721" s="45" t="s">
        <v>590</v>
      </c>
      <c r="I1721" s="45"/>
      <c r="M1721" s="19" t="str">
        <f t="shared" si="26"/>
        <v xml:space="preserve">  &lt;concept code='1710413' codeSystem='1.2.40.0.34.5.156' displayName='LACTUCAE SATIVAE FOLIUM' level='1' type='L' concept_beschreibung='Medikation_AGES_Wirkstoffe _20170725' deutsch='' hinweise='' relationships=''/&gt;</v>
      </c>
    </row>
    <row r="1722" spans="1:13" ht="12.75" customHeight="1" x14ac:dyDescent="0.2">
      <c r="A1722" s="45" t="s">
        <v>18</v>
      </c>
      <c r="B1722" s="45">
        <v>1710425</v>
      </c>
      <c r="C1722" s="45" t="s">
        <v>2138</v>
      </c>
      <c r="D1722" s="45" t="s">
        <v>4059</v>
      </c>
      <c r="E1722" s="45"/>
      <c r="F1722" s="45"/>
      <c r="G1722" s="45" t="s">
        <v>589</v>
      </c>
      <c r="H1722" s="45" t="s">
        <v>590</v>
      </c>
      <c r="I1722" s="45"/>
      <c r="M1722" s="19" t="str">
        <f t="shared" si="26"/>
        <v xml:space="preserve">  &lt;concept code='1710425' codeSystem='1.2.40.0.34.5.156' displayName='LAVANDULAE LATIFOLIAE AETHEROLEUM' level='1' type='L' concept_beschreibung='Medikation_AGES_Wirkstoffe _20170725' deutsch='' hinweise='' relationships=''/&gt;</v>
      </c>
    </row>
    <row r="1723" spans="1:13" ht="12.75" customHeight="1" x14ac:dyDescent="0.2">
      <c r="A1723" s="45" t="s">
        <v>18</v>
      </c>
      <c r="B1723" s="45">
        <v>1710432</v>
      </c>
      <c r="C1723" s="45" t="s">
        <v>2139</v>
      </c>
      <c r="D1723" s="45" t="s">
        <v>4060</v>
      </c>
      <c r="E1723" s="45"/>
      <c r="F1723" s="45"/>
      <c r="G1723" s="45" t="s">
        <v>589</v>
      </c>
      <c r="H1723" s="45" t="s">
        <v>590</v>
      </c>
      <c r="I1723" s="45"/>
      <c r="M1723" s="19" t="str">
        <f t="shared" si="26"/>
        <v xml:space="preserve">  &lt;concept code='1710432' codeSystem='1.2.40.0.34.5.156' displayName='LICHEN ISLANDICUS (AUSZUG)' level='1' type='L' concept_beschreibung='Medikation_AGES_Wirkstoffe _20170725' deutsch='' hinweise='' relationships=''/&gt;</v>
      </c>
    </row>
    <row r="1724" spans="1:13" ht="12.75" customHeight="1" x14ac:dyDescent="0.2">
      <c r="A1724" s="45" t="s">
        <v>18</v>
      </c>
      <c r="B1724" s="45">
        <v>1710434</v>
      </c>
      <c r="C1724" s="45" t="s">
        <v>2140</v>
      </c>
      <c r="D1724" s="45" t="s">
        <v>4061</v>
      </c>
      <c r="E1724" s="45"/>
      <c r="F1724" s="45"/>
      <c r="G1724" s="45" t="s">
        <v>589</v>
      </c>
      <c r="H1724" s="45" t="s">
        <v>590</v>
      </c>
      <c r="I1724" s="45"/>
      <c r="M1724" s="19" t="str">
        <f t="shared" si="26"/>
        <v xml:space="preserve">  &lt;concept code='1710434' codeSystem='1.2.40.0.34.5.156' displayName='LIMONIS AETHEROLEUM' level='1' type='L' concept_beschreibung='Medikation_AGES_Wirkstoffe _20170725' deutsch='' hinweise='' relationships=''/&gt;</v>
      </c>
    </row>
    <row r="1725" spans="1:13" ht="12.75" customHeight="1" x14ac:dyDescent="0.2">
      <c r="A1725" s="45" t="s">
        <v>18</v>
      </c>
      <c r="B1725" s="45">
        <v>1710444</v>
      </c>
      <c r="C1725" s="45" t="s">
        <v>2141</v>
      </c>
      <c r="D1725" s="45" t="s">
        <v>4062</v>
      </c>
      <c r="E1725" s="45"/>
      <c r="F1725" s="45"/>
      <c r="G1725" s="45" t="s">
        <v>589</v>
      </c>
      <c r="H1725" s="45" t="s">
        <v>590</v>
      </c>
      <c r="I1725" s="45"/>
      <c r="M1725" s="19" t="str">
        <f t="shared" si="26"/>
        <v xml:space="preserve">  &lt;concept code='1710444' codeSystem='1.2.40.0.34.5.156' displayName='LYSIN GLUTAMAT' level='1' type='L' concept_beschreibung='Medikation_AGES_Wirkstoffe _20170725' deutsch='' hinweise='' relationships=''/&gt;</v>
      </c>
    </row>
    <row r="1726" spans="1:13" ht="12.75" customHeight="1" x14ac:dyDescent="0.2">
      <c r="A1726" s="45" t="s">
        <v>18</v>
      </c>
      <c r="B1726" s="45">
        <v>1710459</v>
      </c>
      <c r="C1726" s="45" t="s">
        <v>2142</v>
      </c>
      <c r="D1726" s="45" t="s">
        <v>4063</v>
      </c>
      <c r="E1726" s="45"/>
      <c r="F1726" s="45"/>
      <c r="G1726" s="45" t="s">
        <v>589</v>
      </c>
      <c r="H1726" s="45" t="s">
        <v>590</v>
      </c>
      <c r="I1726" s="45"/>
      <c r="M1726" s="19" t="str">
        <f t="shared" si="26"/>
        <v xml:space="preserve">  &lt;concept code='1710459' codeSystem='1.2.40.0.34.5.156' displayName='MAGNESIUM DI(HYDROGENGLUTAMAT)' level='1' type='L' concept_beschreibung='Medikation_AGES_Wirkstoffe _20170725' deutsch='' hinweise='' relationships=''/&gt;</v>
      </c>
    </row>
    <row r="1727" spans="1:13" ht="12.75" customHeight="1" x14ac:dyDescent="0.2">
      <c r="A1727" s="45" t="s">
        <v>18</v>
      </c>
      <c r="B1727" s="45">
        <v>1710475</v>
      </c>
      <c r="C1727" s="45" t="s">
        <v>2143</v>
      </c>
      <c r="D1727" s="45" t="s">
        <v>4064</v>
      </c>
      <c r="E1727" s="45"/>
      <c r="F1727" s="45"/>
      <c r="G1727" s="45" t="s">
        <v>589</v>
      </c>
      <c r="H1727" s="45" t="s">
        <v>590</v>
      </c>
      <c r="I1727" s="45"/>
      <c r="M1727" s="19" t="str">
        <f t="shared" si="26"/>
        <v xml:space="preserve">  &lt;concept code='1710475' codeSystem='1.2.40.0.34.5.156' displayName='MARRUBII HERBA' level='1' type='L' concept_beschreibung='Medikation_AGES_Wirkstoffe _20170725' deutsch='' hinweise='' relationships=''/&gt;</v>
      </c>
    </row>
    <row r="1728" spans="1:13" ht="12.75" customHeight="1" x14ac:dyDescent="0.2">
      <c r="A1728" s="45" t="s">
        <v>18</v>
      </c>
      <c r="B1728" s="45">
        <v>1710476</v>
      </c>
      <c r="C1728" s="45" t="s">
        <v>2144</v>
      </c>
      <c r="D1728" s="45" t="s">
        <v>4065</v>
      </c>
      <c r="E1728" s="45"/>
      <c r="F1728" s="45"/>
      <c r="G1728" s="45" t="s">
        <v>589</v>
      </c>
      <c r="H1728" s="45" t="s">
        <v>590</v>
      </c>
      <c r="I1728" s="45"/>
      <c r="M1728" s="19" t="str">
        <f t="shared" si="26"/>
        <v xml:space="preserve">  &lt;concept code='1710476' codeSystem='1.2.40.0.34.5.156' displayName='MARRUBII HERBA (AUSZUG)' level='1' type='L' concept_beschreibung='Medikation_AGES_Wirkstoffe _20170725' deutsch='' hinweise='' relationships=''/&gt;</v>
      </c>
    </row>
    <row r="1729" spans="1:13" ht="12.75" customHeight="1" x14ac:dyDescent="0.2">
      <c r="A1729" s="45" t="s">
        <v>18</v>
      </c>
      <c r="B1729" s="45">
        <v>1710480</v>
      </c>
      <c r="C1729" s="45" t="s">
        <v>2145</v>
      </c>
      <c r="D1729" s="45" t="s">
        <v>4066</v>
      </c>
      <c r="E1729" s="45"/>
      <c r="F1729" s="45"/>
      <c r="G1729" s="45" t="s">
        <v>589</v>
      </c>
      <c r="H1729" s="45" t="s">
        <v>590</v>
      </c>
      <c r="I1729" s="45"/>
      <c r="M1729" s="19" t="str">
        <f t="shared" si="26"/>
        <v xml:space="preserve">  &lt;concept code='1710480' codeSystem='1.2.40.0.34.5.156' displayName='MATRICARIAE FLOS (AUSZUG)' level='1' type='L' concept_beschreibung='Medikation_AGES_Wirkstoffe _20170725' deutsch='' hinweise='' relationships=''/&gt;</v>
      </c>
    </row>
    <row r="1730" spans="1:13" ht="12.75" customHeight="1" x14ac:dyDescent="0.2">
      <c r="A1730" s="45" t="s">
        <v>18</v>
      </c>
      <c r="B1730" s="45">
        <v>1710487</v>
      </c>
      <c r="C1730" s="45" t="s">
        <v>2146</v>
      </c>
      <c r="D1730" s="45" t="s">
        <v>4067</v>
      </c>
      <c r="E1730" s="45"/>
      <c r="F1730" s="45"/>
      <c r="G1730" s="45" t="s">
        <v>589</v>
      </c>
      <c r="H1730" s="45" t="s">
        <v>590</v>
      </c>
      <c r="I1730" s="45"/>
      <c r="M1730" s="19" t="str">
        <f t="shared" si="26"/>
        <v xml:space="preserve">  &lt;concept code='1710487' codeSystem='1.2.40.0.34.5.156' displayName='MELISSAE FOLIUM (AUSZUG)' level='1' type='L' concept_beschreibung='Medikation_AGES_Wirkstoffe _20170725' deutsch='' hinweise='' relationships=''/&gt;</v>
      </c>
    </row>
    <row r="1731" spans="1:13" ht="12.75" customHeight="1" x14ac:dyDescent="0.2">
      <c r="A1731" s="45" t="s">
        <v>18</v>
      </c>
      <c r="B1731" s="45">
        <v>1710490</v>
      </c>
      <c r="C1731" s="45" t="s">
        <v>2147</v>
      </c>
      <c r="D1731" s="45" t="s">
        <v>4068</v>
      </c>
      <c r="E1731" s="45"/>
      <c r="F1731" s="45"/>
      <c r="G1731" s="45" t="s">
        <v>589</v>
      </c>
      <c r="H1731" s="45" t="s">
        <v>590</v>
      </c>
      <c r="I1731" s="45"/>
      <c r="M1731" s="19" t="str">
        <f t="shared" si="26"/>
        <v xml:space="preserve">  &lt;concept code='1710490' codeSystem='1.2.40.0.34.5.156' displayName='MENTHAE PIPERITAE FOLIUM (AUSZUG)' level='1' type='L' concept_beschreibung='Medikation_AGES_Wirkstoffe _20170725' deutsch='' hinweise='' relationships=''/&gt;</v>
      </c>
    </row>
    <row r="1732" spans="1:13" ht="12.75" customHeight="1" x14ac:dyDescent="0.2">
      <c r="A1732" s="45" t="s">
        <v>18</v>
      </c>
      <c r="B1732" s="45">
        <v>1710491</v>
      </c>
      <c r="C1732" s="45" t="s">
        <v>2148</v>
      </c>
      <c r="D1732" s="45" t="s">
        <v>4069</v>
      </c>
      <c r="E1732" s="45"/>
      <c r="F1732" s="45"/>
      <c r="G1732" s="45" t="s">
        <v>589</v>
      </c>
      <c r="H1732" s="45" t="s">
        <v>590</v>
      </c>
      <c r="I1732" s="45"/>
      <c r="M1732" s="19" t="str">
        <f t="shared" si="26"/>
        <v xml:space="preserve">  &lt;concept code='1710491' codeSystem='1.2.40.0.34.5.156' displayName='MENTHAE PIPERITAE HERBA' level='1' type='L' concept_beschreibung='Medikation_AGES_Wirkstoffe _20170725' deutsch='' hinweise='' relationships=''/&gt;</v>
      </c>
    </row>
    <row r="1733" spans="1:13" ht="12.75" customHeight="1" x14ac:dyDescent="0.2">
      <c r="A1733" s="45" t="s">
        <v>18</v>
      </c>
      <c r="B1733" s="45">
        <v>1710494</v>
      </c>
      <c r="C1733" s="45" t="s">
        <v>2149</v>
      </c>
      <c r="D1733" s="45" t="s">
        <v>4070</v>
      </c>
      <c r="E1733" s="45"/>
      <c r="F1733" s="45"/>
      <c r="G1733" s="45" t="s">
        <v>589</v>
      </c>
      <c r="H1733" s="45" t="s">
        <v>590</v>
      </c>
      <c r="I1733" s="45"/>
      <c r="M1733" s="19" t="str">
        <f t="shared" si="26"/>
        <v xml:space="preserve">  &lt;concept code='1710494' codeSystem='1.2.40.0.34.5.156' displayName='MENYANTHIDIS TRIFOLIATAE FOLIUM (AUSZUG)' level='1' type='L' concept_beschreibung='Medikation_AGES_Wirkstoffe _20170725' deutsch='' hinweise='' relationships=''/&gt;</v>
      </c>
    </row>
    <row r="1734" spans="1:13" ht="12.75" customHeight="1" x14ac:dyDescent="0.2">
      <c r="A1734" s="45" t="s">
        <v>18</v>
      </c>
      <c r="B1734" s="45">
        <v>1710518</v>
      </c>
      <c r="C1734" s="45" t="s">
        <v>2150</v>
      </c>
      <c r="D1734" s="45" t="s">
        <v>4071</v>
      </c>
      <c r="E1734" s="45"/>
      <c r="F1734" s="45"/>
      <c r="G1734" s="45" t="s">
        <v>589</v>
      </c>
      <c r="H1734" s="45" t="s">
        <v>590</v>
      </c>
      <c r="I1734" s="45"/>
      <c r="M1734" s="19" t="str">
        <f t="shared" si="26"/>
        <v xml:space="preserve">  &lt;concept code='1710518' codeSystem='1.2.40.0.34.5.156' displayName='MORAXELLA (BRANHAMELLA)' level='1' type='L' concept_beschreibung='Medikation_AGES_Wirkstoffe _20170725' deutsch='' hinweise='' relationships=''/&gt;</v>
      </c>
    </row>
    <row r="1735" spans="1:13" ht="12.75" customHeight="1" x14ac:dyDescent="0.2">
      <c r="A1735" s="45" t="s">
        <v>18</v>
      </c>
      <c r="B1735" s="45">
        <v>1710530</v>
      </c>
      <c r="C1735" s="45" t="s">
        <v>2151</v>
      </c>
      <c r="D1735" s="45" t="s">
        <v>4072</v>
      </c>
      <c r="E1735" s="45"/>
      <c r="F1735" s="45"/>
      <c r="G1735" s="45" t="s">
        <v>589</v>
      </c>
      <c r="H1735" s="45" t="s">
        <v>590</v>
      </c>
      <c r="I1735" s="45"/>
      <c r="M1735" s="19" t="str">
        <f t="shared" si="26"/>
        <v xml:space="preserve">  &lt;concept code='1710530' codeSystem='1.2.40.0.34.5.156' displayName='MYRISTICAE SEMEN (AUSZUG)' level='1' type='L' concept_beschreibung='Medikation_AGES_Wirkstoffe _20170725' deutsch='' hinweise='' relationships=''/&gt;</v>
      </c>
    </row>
    <row r="1736" spans="1:13" ht="12.75" customHeight="1" x14ac:dyDescent="0.2">
      <c r="A1736" s="45" t="s">
        <v>18</v>
      </c>
      <c r="B1736" s="45">
        <v>1710532</v>
      </c>
      <c r="C1736" s="45" t="s">
        <v>2152</v>
      </c>
      <c r="D1736" s="45" t="s">
        <v>4073</v>
      </c>
      <c r="E1736" s="45"/>
      <c r="F1736" s="45"/>
      <c r="G1736" s="45" t="s">
        <v>589</v>
      </c>
      <c r="H1736" s="45" t="s">
        <v>590</v>
      </c>
      <c r="I1736" s="45"/>
      <c r="M1736" s="19" t="str">
        <f t="shared" si="26"/>
        <v xml:space="preserve">  &lt;concept code='1710532' codeSystem='1.2.40.0.34.5.156' displayName='MYROBALANI FRUCTUS' level='1' type='L' concept_beschreibung='Medikation_AGES_Wirkstoffe _20170725' deutsch='' hinweise='' relationships=''/&gt;</v>
      </c>
    </row>
    <row r="1737" spans="1:13" ht="12.75" customHeight="1" x14ac:dyDescent="0.2">
      <c r="A1737" s="45" t="s">
        <v>18</v>
      </c>
      <c r="B1737" s="45">
        <v>1710533</v>
      </c>
      <c r="C1737" s="45" t="s">
        <v>2153</v>
      </c>
      <c r="D1737" s="45" t="s">
        <v>4074</v>
      </c>
      <c r="E1737" s="45"/>
      <c r="F1737" s="45"/>
      <c r="G1737" s="45" t="s">
        <v>589</v>
      </c>
      <c r="H1737" s="45" t="s">
        <v>590</v>
      </c>
      <c r="I1737" s="45"/>
      <c r="M1737" s="19" t="str">
        <f t="shared" si="26"/>
        <v xml:space="preserve">  &lt;concept code='1710533' codeSystem='1.2.40.0.34.5.156' displayName='MYRRHA (AUSZUG)' level='1' type='L' concept_beschreibung='Medikation_AGES_Wirkstoffe _20170725' deutsch='' hinweise='' relationships=''/&gt;</v>
      </c>
    </row>
    <row r="1738" spans="1:13" ht="12.75" customHeight="1" x14ac:dyDescent="0.2">
      <c r="A1738" s="45" t="s">
        <v>18</v>
      </c>
      <c r="B1738" s="45">
        <v>1710537</v>
      </c>
      <c r="C1738" s="45" t="s">
        <v>2154</v>
      </c>
      <c r="D1738" s="45" t="s">
        <v>4075</v>
      </c>
      <c r="E1738" s="45"/>
      <c r="F1738" s="45"/>
      <c r="G1738" s="45" t="s">
        <v>589</v>
      </c>
      <c r="H1738" s="45" t="s">
        <v>590</v>
      </c>
      <c r="I1738" s="45"/>
      <c r="M1738" s="19" t="str">
        <f t="shared" si="26"/>
        <v xml:space="preserve">  &lt;concept code='1710537' codeSystem='1.2.40.0.34.5.156' displayName='N(2)-ALANYLGLUTAMIN' level='1' type='L' concept_beschreibung='Medikation_AGES_Wirkstoffe _20170725' deutsch='' hinweise='' relationships=''/&gt;</v>
      </c>
    </row>
    <row r="1739" spans="1:13" ht="12.75" customHeight="1" x14ac:dyDescent="0.2">
      <c r="A1739" s="45" t="s">
        <v>18</v>
      </c>
      <c r="B1739" s="45">
        <v>1710555</v>
      </c>
      <c r="C1739" s="45" t="s">
        <v>2155</v>
      </c>
      <c r="D1739" s="45" t="s">
        <v>4076</v>
      </c>
      <c r="E1739" s="45"/>
      <c r="F1739" s="45"/>
      <c r="G1739" s="45" t="s">
        <v>589</v>
      </c>
      <c r="H1739" s="45" t="s">
        <v>590</v>
      </c>
      <c r="I1739" s="45"/>
      <c r="M1739" s="19" t="str">
        <f t="shared" si="26"/>
        <v xml:space="preserve">  &lt;concept code='1710555' codeSystem='1.2.40.0.34.5.156' displayName='NATRIUMMOLYBDAT[*99*MO] ZUR GEWINNUNG VON NATRIUMPERTECHNETAT[*99M*TC]' level='1' type='L' concept_beschreibung='Medikation_AGES_Wirkstoffe _20170725' deutsch='' hinweise='' relationships=''/&gt;</v>
      </c>
    </row>
    <row r="1740" spans="1:13" ht="12.75" customHeight="1" x14ac:dyDescent="0.2">
      <c r="A1740" s="45" t="s">
        <v>18</v>
      </c>
      <c r="B1740" s="45">
        <v>1710572</v>
      </c>
      <c r="C1740" s="45" t="s">
        <v>2156</v>
      </c>
      <c r="D1740" s="45" t="s">
        <v>4077</v>
      </c>
      <c r="E1740" s="45"/>
      <c r="F1740" s="45"/>
      <c r="G1740" s="45" t="s">
        <v>589</v>
      </c>
      <c r="H1740" s="45" t="s">
        <v>590</v>
      </c>
      <c r="I1740" s="45"/>
      <c r="M1740" s="19" t="str">
        <f t="shared" si="26"/>
        <v xml:space="preserve">  &lt;concept code='1710572' codeSystem='1.2.40.0.34.5.156' displayName='O-(BETA-HYDROXYETHYL)RUTOSIDE' level='1' type='L' concept_beschreibung='Medikation_AGES_Wirkstoffe _20170725' deutsch='' hinweise='' relationships=''/&gt;</v>
      </c>
    </row>
    <row r="1741" spans="1:13" ht="12.75" customHeight="1" x14ac:dyDescent="0.2">
      <c r="A1741" s="45" t="s">
        <v>18</v>
      </c>
      <c r="B1741" s="45">
        <v>1710577</v>
      </c>
      <c r="C1741" s="45" t="s">
        <v>2157</v>
      </c>
      <c r="D1741" s="45" t="s">
        <v>4078</v>
      </c>
      <c r="E1741" s="45"/>
      <c r="F1741" s="45"/>
      <c r="G1741" s="45" t="s">
        <v>589</v>
      </c>
      <c r="H1741" s="45" t="s">
        <v>590</v>
      </c>
      <c r="I1741" s="45"/>
      <c r="M1741" s="19" t="str">
        <f t="shared" si="26"/>
        <v xml:space="preserve">  &lt;concept code='1710577' codeSystem='1.2.40.0.34.5.156' displayName='OLANZAPIN BENZOAT' level='1' type='L' concept_beschreibung='Medikation_AGES_Wirkstoffe _20170725' deutsch='' hinweise='' relationships=''/&gt;</v>
      </c>
    </row>
    <row r="1742" spans="1:13" ht="12.75" customHeight="1" x14ac:dyDescent="0.2">
      <c r="A1742" s="45" t="s">
        <v>18</v>
      </c>
      <c r="B1742" s="45">
        <v>1710581</v>
      </c>
      <c r="C1742" s="45" t="s">
        <v>2158</v>
      </c>
      <c r="D1742" s="45" t="s">
        <v>4079</v>
      </c>
      <c r="E1742" s="45"/>
      <c r="F1742" s="45"/>
      <c r="G1742" s="45" t="s">
        <v>589</v>
      </c>
      <c r="H1742" s="45" t="s">
        <v>590</v>
      </c>
      <c r="I1742" s="45"/>
      <c r="M1742" s="19" t="str">
        <f t="shared" si="26"/>
        <v xml:space="preserve">  &lt;concept code='1710581' codeSystem='1.2.40.0.34.5.156' displayName='OLODATEROL HYDROCHLORID' level='1' type='L' concept_beschreibung='Medikation_AGES_Wirkstoffe _20170725' deutsch='' hinweise='' relationships=''/&gt;</v>
      </c>
    </row>
    <row r="1743" spans="1:13" ht="12.75" customHeight="1" x14ac:dyDescent="0.2">
      <c r="A1743" s="45" t="s">
        <v>18</v>
      </c>
      <c r="B1743" s="45">
        <v>1710586</v>
      </c>
      <c r="C1743" s="45" t="s">
        <v>2159</v>
      </c>
      <c r="D1743" s="45" t="s">
        <v>4080</v>
      </c>
      <c r="E1743" s="45"/>
      <c r="F1743" s="45"/>
      <c r="G1743" s="45" t="s">
        <v>589</v>
      </c>
      <c r="H1743" s="45" t="s">
        <v>590</v>
      </c>
      <c r="I1743" s="45"/>
      <c r="M1743" s="19" t="str">
        <f t="shared" si="26"/>
        <v xml:space="preserve">  &lt;concept code='1710586' codeSystem='1.2.40.0.34.5.156' displayName='ONOPORDI ACANTHII FLOS (AUSZUG)' level='1' type='L' concept_beschreibung='Medikation_AGES_Wirkstoffe _20170725' deutsch='' hinweise='' relationships=''/&gt;</v>
      </c>
    </row>
    <row r="1744" spans="1:13" ht="12.75" customHeight="1" x14ac:dyDescent="0.2">
      <c r="A1744" s="45" t="s">
        <v>18</v>
      </c>
      <c r="B1744" s="45">
        <v>1710588</v>
      </c>
      <c r="C1744" s="45" t="s">
        <v>2160</v>
      </c>
      <c r="D1744" s="45" t="s">
        <v>4081</v>
      </c>
      <c r="E1744" s="45"/>
      <c r="F1744" s="45"/>
      <c r="G1744" s="45" t="s">
        <v>589</v>
      </c>
      <c r="H1744" s="45" t="s">
        <v>590</v>
      </c>
      <c r="I1744" s="45"/>
      <c r="M1744" s="19" t="str">
        <f t="shared" ref="M1744:M1807" si="27">CONCATENATE("  &lt;concept code='",B1744,"' codeSystem='",$H1744,"' displayName='",C1744,"' level='",LEFT(A1744,SEARCH("-",A1744)-1),"' type='",TRIM(RIGHT(A1744,LEN(A1744)-SEARCH("-",A1744))),"' concept_beschreibung='",G1744,"' deutsch='",E1744,"' hinweise='",F1744,"' relationships='",I1744,"'/&gt;")</f>
        <v xml:space="preserve">  &lt;concept code='1710588' codeSystem='1.2.40.0.34.5.156' displayName='ORIGANI HERBA' level='1' type='L' concept_beschreibung='Medikation_AGES_Wirkstoffe _20170725' deutsch='' hinweise='' relationships=''/&gt;</v>
      </c>
    </row>
    <row r="1745" spans="1:13" ht="12.75" customHeight="1" x14ac:dyDescent="0.2">
      <c r="A1745" s="45" t="s">
        <v>18</v>
      </c>
      <c r="B1745" s="45">
        <v>1710618</v>
      </c>
      <c r="C1745" s="45" t="s">
        <v>2161</v>
      </c>
      <c r="D1745" s="45" t="s">
        <v>4082</v>
      </c>
      <c r="E1745" s="45"/>
      <c r="F1745" s="45"/>
      <c r="G1745" s="45" t="s">
        <v>589</v>
      </c>
      <c r="H1745" s="45" t="s">
        <v>590</v>
      </c>
      <c r="I1745" s="45"/>
      <c r="M1745" s="19" t="str">
        <f t="shared" si="27"/>
        <v xml:space="preserve">  &lt;concept code='1710618' codeSystem='1.2.40.0.34.5.156' displayName='PELARGONII RADIX (AUSZUG)' level='1' type='L' concept_beschreibung='Medikation_AGES_Wirkstoffe _20170725' deutsch='' hinweise='' relationships=''/&gt;</v>
      </c>
    </row>
    <row r="1746" spans="1:13" ht="12.75" customHeight="1" x14ac:dyDescent="0.2">
      <c r="A1746" s="45" t="s">
        <v>18</v>
      </c>
      <c r="B1746" s="45">
        <v>1710628</v>
      </c>
      <c r="C1746" s="45" t="s">
        <v>2162</v>
      </c>
      <c r="D1746" s="45" t="s">
        <v>4083</v>
      </c>
      <c r="E1746" s="45"/>
      <c r="F1746" s="45"/>
      <c r="G1746" s="45" t="s">
        <v>589</v>
      </c>
      <c r="H1746" s="45" t="s">
        <v>590</v>
      </c>
      <c r="I1746" s="45"/>
      <c r="M1746" s="19" t="str">
        <f t="shared" si="27"/>
        <v xml:space="preserve">  &lt;concept code='1710628' codeSystem='1.2.40.0.34.5.156' displayName='PHENOL-METHANAL-HARNSTOFF-POLYKONDENSAT, SULFONIERT, NATRIUMSALZ' level='1' type='L' concept_beschreibung='Medikation_AGES_Wirkstoffe _20170725' deutsch='' hinweise='' relationships=''/&gt;</v>
      </c>
    </row>
    <row r="1747" spans="1:13" ht="12.75" customHeight="1" x14ac:dyDescent="0.2">
      <c r="A1747" s="45" t="s">
        <v>18</v>
      </c>
      <c r="B1747" s="45">
        <v>1710631</v>
      </c>
      <c r="C1747" s="45" t="s">
        <v>2163</v>
      </c>
      <c r="D1747" s="45" t="s">
        <v>4084</v>
      </c>
      <c r="E1747" s="45"/>
      <c r="F1747" s="45"/>
      <c r="G1747" s="45" t="s">
        <v>589</v>
      </c>
      <c r="H1747" s="45" t="s">
        <v>590</v>
      </c>
      <c r="I1747" s="45"/>
      <c r="M1747" s="19" t="str">
        <f t="shared" si="27"/>
        <v xml:space="preserve">  &lt;concept code='1710631' codeSystem='1.2.40.0.34.5.156' displayName='PHOSPHOLIPIDE AUS SOJABOHNEN' level='1' type='L' concept_beschreibung='Medikation_AGES_Wirkstoffe _20170725' deutsch='' hinweise='' relationships=''/&gt;</v>
      </c>
    </row>
    <row r="1748" spans="1:13" ht="12.75" customHeight="1" x14ac:dyDescent="0.2">
      <c r="A1748" s="45" t="s">
        <v>18</v>
      </c>
      <c r="B1748" s="45">
        <v>1710638</v>
      </c>
      <c r="C1748" s="45" t="s">
        <v>2164</v>
      </c>
      <c r="D1748" s="45" t="s">
        <v>4085</v>
      </c>
      <c r="E1748" s="45"/>
      <c r="F1748" s="45"/>
      <c r="G1748" s="45" t="s">
        <v>589</v>
      </c>
      <c r="H1748" s="45" t="s">
        <v>590</v>
      </c>
      <c r="I1748" s="45"/>
      <c r="M1748" s="19" t="str">
        <f t="shared" si="27"/>
        <v xml:space="preserve">  &lt;concept code='1710638' codeSystem='1.2.40.0.34.5.156' displayName='PIMENTAE FRUCTUS' level='1' type='L' concept_beschreibung='Medikation_AGES_Wirkstoffe _20170725' deutsch='' hinweise='' relationships=''/&gt;</v>
      </c>
    </row>
    <row r="1749" spans="1:13" ht="12.75" customHeight="1" x14ac:dyDescent="0.2">
      <c r="A1749" s="45" t="s">
        <v>18</v>
      </c>
      <c r="B1749" s="45">
        <v>1710651</v>
      </c>
      <c r="C1749" s="45" t="s">
        <v>2165</v>
      </c>
      <c r="D1749" s="45" t="s">
        <v>4086</v>
      </c>
      <c r="E1749" s="45"/>
      <c r="F1749" s="45"/>
      <c r="G1749" s="45" t="s">
        <v>589</v>
      </c>
      <c r="H1749" s="45" t="s">
        <v>590</v>
      </c>
      <c r="I1749" s="45"/>
      <c r="M1749" s="19" t="str">
        <f t="shared" si="27"/>
        <v xml:space="preserve">  &lt;concept code='1710651' codeSystem='1.2.40.0.34.5.156' displayName='POLYGALAE RADIX (AUSZUG)' level='1' type='L' concept_beschreibung='Medikation_AGES_Wirkstoffe _20170725' deutsch='' hinweise='' relationships=''/&gt;</v>
      </c>
    </row>
    <row r="1750" spans="1:13" ht="12.75" customHeight="1" x14ac:dyDescent="0.2">
      <c r="A1750" s="45" t="s">
        <v>18</v>
      </c>
      <c r="B1750" s="45">
        <v>1710669</v>
      </c>
      <c r="C1750" s="45" t="s">
        <v>2166</v>
      </c>
      <c r="D1750" s="45" t="s">
        <v>4087</v>
      </c>
      <c r="E1750" s="45"/>
      <c r="F1750" s="45"/>
      <c r="G1750" s="45" t="s">
        <v>589</v>
      </c>
      <c r="H1750" s="45" t="s">
        <v>590</v>
      </c>
      <c r="I1750" s="45"/>
      <c r="M1750" s="19" t="str">
        <f t="shared" si="27"/>
        <v xml:space="preserve">  &lt;concept code='1710669' codeSystem='1.2.40.0.34.5.156' displayName='POTENTILLAE AUREAE HERBA' level='1' type='L' concept_beschreibung='Medikation_AGES_Wirkstoffe _20170725' deutsch='' hinweise='' relationships=''/&gt;</v>
      </c>
    </row>
    <row r="1751" spans="1:13" ht="12.75" customHeight="1" x14ac:dyDescent="0.2">
      <c r="A1751" s="45" t="s">
        <v>18</v>
      </c>
      <c r="B1751" s="45">
        <v>1710671</v>
      </c>
      <c r="C1751" s="45" t="s">
        <v>2167</v>
      </c>
      <c r="D1751" s="45" t="s">
        <v>4088</v>
      </c>
      <c r="E1751" s="45"/>
      <c r="F1751" s="45"/>
      <c r="G1751" s="45" t="s">
        <v>589</v>
      </c>
      <c r="H1751" s="45" t="s">
        <v>590</v>
      </c>
      <c r="I1751" s="45"/>
      <c r="M1751" s="19" t="str">
        <f t="shared" si="27"/>
        <v xml:space="preserve">  &lt;concept code='1710671' codeSystem='1.2.40.0.34.5.156' displayName='PRIMULAE FLOS (AUSZUG)' level='1' type='L' concept_beschreibung='Medikation_AGES_Wirkstoffe _20170725' deutsch='' hinweise='' relationships=''/&gt;</v>
      </c>
    </row>
    <row r="1752" spans="1:13" ht="12.75" customHeight="1" x14ac:dyDescent="0.2">
      <c r="A1752" s="45" t="s">
        <v>18</v>
      </c>
      <c r="B1752" s="45">
        <v>1710672</v>
      </c>
      <c r="C1752" s="45" t="s">
        <v>2168</v>
      </c>
      <c r="D1752" s="45" t="s">
        <v>4089</v>
      </c>
      <c r="E1752" s="45"/>
      <c r="F1752" s="45"/>
      <c r="G1752" s="45" t="s">
        <v>589</v>
      </c>
      <c r="H1752" s="45" t="s">
        <v>590</v>
      </c>
      <c r="I1752" s="45"/>
      <c r="M1752" s="19" t="str">
        <f t="shared" si="27"/>
        <v xml:space="preserve">  &lt;concept code='1710672' codeSystem='1.2.40.0.34.5.156' displayName='PRIMULAE RADIX (AUSZUG)' level='1' type='L' concept_beschreibung='Medikation_AGES_Wirkstoffe _20170725' deutsch='' hinweise='' relationships=''/&gt;</v>
      </c>
    </row>
    <row r="1753" spans="1:13" ht="12.75" customHeight="1" x14ac:dyDescent="0.2">
      <c r="A1753" s="45" t="s">
        <v>18</v>
      </c>
      <c r="B1753" s="45">
        <v>1710680</v>
      </c>
      <c r="C1753" s="45" t="s">
        <v>2169</v>
      </c>
      <c r="D1753" s="45" t="s">
        <v>4090</v>
      </c>
      <c r="E1753" s="45"/>
      <c r="F1753" s="45"/>
      <c r="G1753" s="45" t="s">
        <v>589</v>
      </c>
      <c r="H1753" s="45" t="s">
        <v>590</v>
      </c>
      <c r="I1753" s="45"/>
      <c r="M1753" s="19" t="str">
        <f t="shared" si="27"/>
        <v xml:space="preserve">  &lt;concept code='1710680' codeSystem='1.2.40.0.34.5.156' displayName='PEPTIDE' level='1' type='L' concept_beschreibung='Medikation_AGES_Wirkstoffe _20170725' deutsch='' hinweise='' relationships=''/&gt;</v>
      </c>
    </row>
    <row r="1754" spans="1:13" ht="12.75" customHeight="1" x14ac:dyDescent="0.2">
      <c r="A1754" s="45" t="s">
        <v>18</v>
      </c>
      <c r="B1754" s="45">
        <v>1710689</v>
      </c>
      <c r="C1754" s="45" t="s">
        <v>2170</v>
      </c>
      <c r="D1754" s="45" t="s">
        <v>4091</v>
      </c>
      <c r="E1754" s="45"/>
      <c r="F1754" s="45"/>
      <c r="G1754" s="45" t="s">
        <v>589</v>
      </c>
      <c r="H1754" s="45" t="s">
        <v>590</v>
      </c>
      <c r="I1754" s="45"/>
      <c r="M1754" s="19" t="str">
        <f t="shared" si="27"/>
        <v xml:space="preserve">  &lt;concept code='1710689' codeSystem='1.2.40.0.34.5.156' displayName='PULMONALE PHOSPHOLIPIDFRAKTION (SURFACTANT)' level='1' type='L' concept_beschreibung='Medikation_AGES_Wirkstoffe _20170725' deutsch='' hinweise='' relationships=''/&gt;</v>
      </c>
    </row>
    <row r="1755" spans="1:13" ht="12.75" customHeight="1" x14ac:dyDescent="0.2">
      <c r="A1755" s="45" t="s">
        <v>18</v>
      </c>
      <c r="B1755" s="45">
        <v>1710704</v>
      </c>
      <c r="C1755" s="45" t="s">
        <v>2171</v>
      </c>
      <c r="D1755" s="45" t="s">
        <v>4092</v>
      </c>
      <c r="E1755" s="45"/>
      <c r="F1755" s="45"/>
      <c r="G1755" s="45" t="s">
        <v>589</v>
      </c>
      <c r="H1755" s="45" t="s">
        <v>590</v>
      </c>
      <c r="I1755" s="45"/>
      <c r="M1755" s="19" t="str">
        <f t="shared" si="27"/>
        <v xml:space="preserve">  &lt;concept code='1710704' codeSystem='1.2.40.0.34.5.156' displayName='RHODIOLA RHIZOMA (AUSZUG)' level='1' type='L' concept_beschreibung='Medikation_AGES_Wirkstoffe _20170725' deutsch='' hinweise='' relationships=''/&gt;</v>
      </c>
    </row>
    <row r="1756" spans="1:13" ht="12.75" customHeight="1" x14ac:dyDescent="0.2">
      <c r="A1756" s="45" t="s">
        <v>18</v>
      </c>
      <c r="B1756" s="45">
        <v>1710713</v>
      </c>
      <c r="C1756" s="45" t="s">
        <v>2172</v>
      </c>
      <c r="D1756" s="45" t="s">
        <v>4093</v>
      </c>
      <c r="E1756" s="45"/>
      <c r="F1756" s="45"/>
      <c r="G1756" s="45" t="s">
        <v>589</v>
      </c>
      <c r="H1756" s="45" t="s">
        <v>590</v>
      </c>
      <c r="I1756" s="45"/>
      <c r="M1756" s="19" t="str">
        <f t="shared" si="27"/>
        <v xml:space="preserve">  &lt;concept code='1710713' codeSystem='1.2.40.0.34.5.156' displayName='ROSMARINI FOLIUM (AUSZUG)' level='1' type='L' concept_beschreibung='Medikation_AGES_Wirkstoffe _20170725' deutsch='' hinweise='' relationships=''/&gt;</v>
      </c>
    </row>
    <row r="1757" spans="1:13" ht="12.75" customHeight="1" x14ac:dyDescent="0.2">
      <c r="A1757" s="45" t="s">
        <v>18</v>
      </c>
      <c r="B1757" s="45">
        <v>1710718</v>
      </c>
      <c r="C1757" s="45" t="s">
        <v>2173</v>
      </c>
      <c r="D1757" s="45" t="s">
        <v>4094</v>
      </c>
      <c r="E1757" s="45"/>
      <c r="F1757" s="45"/>
      <c r="G1757" s="45" t="s">
        <v>589</v>
      </c>
      <c r="H1757" s="45" t="s">
        <v>590</v>
      </c>
      <c r="I1757" s="45"/>
      <c r="M1757" s="19" t="str">
        <f t="shared" si="27"/>
        <v xml:space="preserve">  &lt;concept code='1710718' codeSystem='1.2.40.0.34.5.156' displayName='RUMICIS ACETOSAE HERBA (AUSZUG)' level='1' type='L' concept_beschreibung='Medikation_AGES_Wirkstoffe _20170725' deutsch='' hinweise='' relationships=''/&gt;</v>
      </c>
    </row>
    <row r="1758" spans="1:13" ht="12.75" customHeight="1" x14ac:dyDescent="0.2">
      <c r="A1758" s="45" t="s">
        <v>18</v>
      </c>
      <c r="B1758" s="45">
        <v>1710721</v>
      </c>
      <c r="C1758" s="45" t="s">
        <v>2174</v>
      </c>
      <c r="D1758" s="45" t="s">
        <v>4095</v>
      </c>
      <c r="E1758" s="45"/>
      <c r="F1758" s="45"/>
      <c r="G1758" s="45" t="s">
        <v>589</v>
      </c>
      <c r="H1758" s="45" t="s">
        <v>590</v>
      </c>
      <c r="I1758" s="45"/>
      <c r="M1758" s="19" t="str">
        <f t="shared" si="27"/>
        <v xml:space="preserve">  &lt;concept code='1710721' codeSystem='1.2.40.0.34.5.156' displayName='SALMONELLA SPEC. (AUSZUG, PRODUKTE)' level='1' type='L' concept_beschreibung='Medikation_AGES_Wirkstoffe _20170725' deutsch='' hinweise='' relationships=''/&gt;</v>
      </c>
    </row>
    <row r="1759" spans="1:13" ht="12.75" customHeight="1" x14ac:dyDescent="0.2">
      <c r="A1759" s="45" t="s">
        <v>18</v>
      </c>
      <c r="B1759" s="45">
        <v>1710724</v>
      </c>
      <c r="C1759" s="45" t="s">
        <v>2175</v>
      </c>
      <c r="D1759" s="45" t="s">
        <v>4096</v>
      </c>
      <c r="E1759" s="45"/>
      <c r="F1759" s="45"/>
      <c r="G1759" s="45" t="s">
        <v>589</v>
      </c>
      <c r="H1759" s="45" t="s">
        <v>590</v>
      </c>
      <c r="I1759" s="45"/>
      <c r="M1759" s="19" t="str">
        <f t="shared" si="27"/>
        <v xml:space="preserve">  &lt;concept code='1710724' codeSystem='1.2.40.0.34.5.156' displayName='SAMBUCI FLOS (AUSZUG)' level='1' type='L' concept_beschreibung='Medikation_AGES_Wirkstoffe _20170725' deutsch='' hinweise='' relationships=''/&gt;</v>
      </c>
    </row>
    <row r="1760" spans="1:13" ht="12.75" customHeight="1" x14ac:dyDescent="0.2">
      <c r="A1760" s="45" t="s">
        <v>18</v>
      </c>
      <c r="B1760" s="45">
        <v>1710731</v>
      </c>
      <c r="C1760" s="45" t="s">
        <v>2176</v>
      </c>
      <c r="D1760" s="45" t="s">
        <v>4097</v>
      </c>
      <c r="E1760" s="45"/>
      <c r="F1760" s="45"/>
      <c r="G1760" s="45" t="s">
        <v>589</v>
      </c>
      <c r="H1760" s="45" t="s">
        <v>590</v>
      </c>
      <c r="I1760" s="45"/>
      <c r="M1760" s="19" t="str">
        <f t="shared" si="27"/>
        <v xml:space="preserve">  &lt;concept code='1710731' codeSystem='1.2.40.0.34.5.156' displayName='SANTALI RUBRI LIGNUM' level='1' type='L' concept_beschreibung='Medikation_AGES_Wirkstoffe _20170725' deutsch='' hinweise='' relationships=''/&gt;</v>
      </c>
    </row>
    <row r="1761" spans="1:13" ht="12.75" customHeight="1" x14ac:dyDescent="0.2">
      <c r="A1761" s="45" t="s">
        <v>18</v>
      </c>
      <c r="B1761" s="45">
        <v>1710732</v>
      </c>
      <c r="C1761" s="45" t="s">
        <v>2177</v>
      </c>
      <c r="D1761" s="45" t="s">
        <v>4098</v>
      </c>
      <c r="E1761" s="45"/>
      <c r="F1761" s="45"/>
      <c r="G1761" s="45" t="s">
        <v>589</v>
      </c>
      <c r="H1761" s="45" t="s">
        <v>590</v>
      </c>
      <c r="I1761" s="45"/>
      <c r="M1761" s="19" t="str">
        <f t="shared" si="27"/>
        <v xml:space="preserve">  &lt;concept code='1710732' codeSystem='1.2.40.0.34.5.156' displayName='SANTALI RUBRI LIGNUM (AUSZUG)' level='1' type='L' concept_beschreibung='Medikation_AGES_Wirkstoffe _20170725' deutsch='' hinweise='' relationships=''/&gt;</v>
      </c>
    </row>
    <row r="1762" spans="1:13" ht="12.75" customHeight="1" x14ac:dyDescent="0.2">
      <c r="A1762" s="45" t="s">
        <v>18</v>
      </c>
      <c r="B1762" s="45">
        <v>1710754</v>
      </c>
      <c r="C1762" s="45" t="s">
        <v>2178</v>
      </c>
      <c r="D1762" s="45" t="s">
        <v>4099</v>
      </c>
      <c r="E1762" s="45"/>
      <c r="F1762" s="45"/>
      <c r="G1762" s="45" t="s">
        <v>589</v>
      </c>
      <c r="H1762" s="45" t="s">
        <v>590</v>
      </c>
      <c r="I1762" s="45"/>
      <c r="M1762" s="19" t="str">
        <f t="shared" si="27"/>
        <v xml:space="preserve">  &lt;concept code='1710754' codeSystem='1.2.40.0.34.5.156' displayName='SIDAE CORDIFOLIAE HERBA' level='1' type='L' concept_beschreibung='Medikation_AGES_Wirkstoffe _20170725' deutsch='' hinweise='' relationships=''/&gt;</v>
      </c>
    </row>
    <row r="1763" spans="1:13" ht="12.75" customHeight="1" x14ac:dyDescent="0.2">
      <c r="A1763" s="45" t="s">
        <v>18</v>
      </c>
      <c r="B1763" s="45">
        <v>1710756</v>
      </c>
      <c r="C1763" s="45" t="s">
        <v>2179</v>
      </c>
      <c r="D1763" s="45" t="s">
        <v>4100</v>
      </c>
      <c r="E1763" s="45"/>
      <c r="F1763" s="45"/>
      <c r="G1763" s="45" t="s">
        <v>589</v>
      </c>
      <c r="H1763" s="45" t="s">
        <v>590</v>
      </c>
      <c r="I1763" s="45"/>
      <c r="M1763" s="19" t="str">
        <f t="shared" si="27"/>
        <v xml:space="preserve">  &lt;concept code='1710756' codeSystem='1.2.40.0.34.5.156' displayName='SILIBININ DINATRIUMDIHEMISUCCINAT' level='1' type='L' concept_beschreibung='Medikation_AGES_Wirkstoffe _20170725' deutsch='' hinweise='' relationships=''/&gt;</v>
      </c>
    </row>
    <row r="1764" spans="1:13" ht="12.75" customHeight="1" x14ac:dyDescent="0.2">
      <c r="A1764" s="45" t="s">
        <v>18</v>
      </c>
      <c r="B1764" s="45">
        <v>1710766</v>
      </c>
      <c r="C1764" s="45" t="s">
        <v>2180</v>
      </c>
      <c r="D1764" s="45" t="s">
        <v>4101</v>
      </c>
      <c r="E1764" s="45"/>
      <c r="F1764" s="45"/>
      <c r="G1764" s="45" t="s">
        <v>589</v>
      </c>
      <c r="H1764" s="45" t="s">
        <v>590</v>
      </c>
      <c r="I1764" s="45"/>
      <c r="M1764" s="19" t="str">
        <f t="shared" si="27"/>
        <v xml:space="preserve">  &lt;concept code='1710766' codeSystem='1.2.40.0.34.5.156' displayName='SILYBI MARIANI FRUCTUS (AUSZUG)' level='1' type='L' concept_beschreibung='Medikation_AGES_Wirkstoffe _20170725' deutsch='' hinweise='' relationships=''/&gt;</v>
      </c>
    </row>
    <row r="1765" spans="1:13" ht="12.75" customHeight="1" x14ac:dyDescent="0.2">
      <c r="A1765" s="45" t="s">
        <v>18</v>
      </c>
      <c r="B1765" s="45">
        <v>1710776</v>
      </c>
      <c r="C1765" s="45" t="s">
        <v>2181</v>
      </c>
      <c r="D1765" s="45" t="s">
        <v>4102</v>
      </c>
      <c r="E1765" s="45"/>
      <c r="F1765" s="45"/>
      <c r="G1765" s="45" t="s">
        <v>589</v>
      </c>
      <c r="H1765" s="45" t="s">
        <v>590</v>
      </c>
      <c r="I1765" s="45"/>
      <c r="M1765" s="19" t="str">
        <f t="shared" si="27"/>
        <v xml:space="preserve">  &lt;concept code='1710776' codeSystem='1.2.40.0.34.5.156' displayName='SOLIDAGINIS HERBA (AUSZUG)' level='1' type='L' concept_beschreibung='Medikation_AGES_Wirkstoffe _20170725' deutsch='' hinweise='' relationships=''/&gt;</v>
      </c>
    </row>
    <row r="1766" spans="1:13" ht="12.75" customHeight="1" x14ac:dyDescent="0.2">
      <c r="A1766" s="45" t="s">
        <v>18</v>
      </c>
      <c r="B1766" s="45">
        <v>1710810</v>
      </c>
      <c r="C1766" s="45" t="s">
        <v>2182</v>
      </c>
      <c r="D1766" s="45" t="s">
        <v>4103</v>
      </c>
      <c r="E1766" s="45"/>
      <c r="F1766" s="45"/>
      <c r="G1766" s="45" t="s">
        <v>589</v>
      </c>
      <c r="H1766" s="45" t="s">
        <v>590</v>
      </c>
      <c r="I1766" s="45"/>
      <c r="M1766" s="19" t="str">
        <f t="shared" si="27"/>
        <v xml:space="preserve">  &lt;concept code='1710810' codeSystem='1.2.40.0.34.5.156' displayName='TARAXACI FOLIUM' level='1' type='L' concept_beschreibung='Medikation_AGES_Wirkstoffe _20170725' deutsch='' hinweise='' relationships=''/&gt;</v>
      </c>
    </row>
    <row r="1767" spans="1:13" ht="12.75" customHeight="1" x14ac:dyDescent="0.2">
      <c r="A1767" s="45" t="s">
        <v>18</v>
      </c>
      <c r="B1767" s="45">
        <v>1710812</v>
      </c>
      <c r="C1767" s="45" t="s">
        <v>2183</v>
      </c>
      <c r="D1767" s="45" t="s">
        <v>4104</v>
      </c>
      <c r="E1767" s="45"/>
      <c r="F1767" s="45"/>
      <c r="G1767" s="45" t="s">
        <v>589</v>
      </c>
      <c r="H1767" s="45" t="s">
        <v>590</v>
      </c>
      <c r="I1767" s="45"/>
      <c r="M1767" s="19" t="str">
        <f t="shared" si="27"/>
        <v xml:space="preserve">  &lt;concept code='1710812' codeSystem='1.2.40.0.34.5.156' displayName='TARAXACI HERBA' level='1' type='L' concept_beschreibung='Medikation_AGES_Wirkstoffe _20170725' deutsch='' hinweise='' relationships=''/&gt;</v>
      </c>
    </row>
    <row r="1768" spans="1:13" ht="12.75" customHeight="1" x14ac:dyDescent="0.2">
      <c r="A1768" s="45" t="s">
        <v>18</v>
      </c>
      <c r="B1768" s="45">
        <v>1710813</v>
      </c>
      <c r="C1768" s="45" t="s">
        <v>2184</v>
      </c>
      <c r="D1768" s="45" t="s">
        <v>4105</v>
      </c>
      <c r="E1768" s="45"/>
      <c r="F1768" s="45"/>
      <c r="G1768" s="45" t="s">
        <v>589</v>
      </c>
      <c r="H1768" s="45" t="s">
        <v>590</v>
      </c>
      <c r="I1768" s="45"/>
      <c r="M1768" s="19" t="str">
        <f t="shared" si="27"/>
        <v xml:space="preserve">  &lt;concept code='1710813' codeSystem='1.2.40.0.34.5.156' displayName='TARAXACI RADIX (AUSZUG)' level='1' type='L' concept_beschreibung='Medikation_AGES_Wirkstoffe _20170725' deutsch='' hinweise='' relationships=''/&gt;</v>
      </c>
    </row>
    <row r="1769" spans="1:13" ht="12.75" customHeight="1" x14ac:dyDescent="0.2">
      <c r="A1769" s="45" t="s">
        <v>18</v>
      </c>
      <c r="B1769" s="45">
        <v>1710816</v>
      </c>
      <c r="C1769" s="45" t="s">
        <v>2185</v>
      </c>
      <c r="D1769" s="45" t="s">
        <v>4106</v>
      </c>
      <c r="E1769" s="45"/>
      <c r="F1769" s="45"/>
      <c r="G1769" s="45" t="s">
        <v>589</v>
      </c>
      <c r="H1769" s="45" t="s">
        <v>590</v>
      </c>
      <c r="I1769" s="45"/>
      <c r="M1769" s="19" t="str">
        <f t="shared" si="27"/>
        <v xml:space="preserve">  &lt;concept code='1710816' codeSystem='1.2.40.0.34.5.156' displayName='TERLIPRESSIN DIACETAT' level='1' type='L' concept_beschreibung='Medikation_AGES_Wirkstoffe _20170725' deutsch='' hinweise='' relationships=''/&gt;</v>
      </c>
    </row>
    <row r="1770" spans="1:13" ht="12.75" customHeight="1" x14ac:dyDescent="0.2">
      <c r="A1770" s="45" t="s">
        <v>18</v>
      </c>
      <c r="B1770" s="45">
        <v>1710828</v>
      </c>
      <c r="C1770" s="45" t="s">
        <v>2186</v>
      </c>
      <c r="D1770" s="45" t="s">
        <v>4107</v>
      </c>
      <c r="E1770" s="45"/>
      <c r="F1770" s="45"/>
      <c r="G1770" s="45" t="s">
        <v>589</v>
      </c>
      <c r="H1770" s="45" t="s">
        <v>590</v>
      </c>
      <c r="I1770" s="45"/>
      <c r="M1770" s="19" t="str">
        <f t="shared" si="27"/>
        <v xml:space="preserve">  &lt;concept code='1710828' codeSystem='1.2.40.0.34.5.156' displayName='THYMI HERBA (AUSZUG)' level='1' type='L' concept_beschreibung='Medikation_AGES_Wirkstoffe _20170725' deutsch='' hinweise='' relationships=''/&gt;</v>
      </c>
    </row>
    <row r="1771" spans="1:13" ht="12.75" customHeight="1" x14ac:dyDescent="0.2">
      <c r="A1771" s="45" t="s">
        <v>18</v>
      </c>
      <c r="B1771" s="45">
        <v>1710835</v>
      </c>
      <c r="C1771" s="45" t="s">
        <v>2187</v>
      </c>
      <c r="D1771" s="45" t="s">
        <v>4108</v>
      </c>
      <c r="E1771" s="45"/>
      <c r="F1771" s="45"/>
      <c r="G1771" s="45" t="s">
        <v>589</v>
      </c>
      <c r="H1771" s="45" t="s">
        <v>590</v>
      </c>
      <c r="I1771" s="45"/>
      <c r="M1771" s="19" t="str">
        <f t="shared" si="27"/>
        <v xml:space="preserve">  &lt;concept code='1710835' codeSystem='1.2.40.0.34.5.156' displayName='TORMENTILLAE RHIZOMA (AUSZUG)' level='1' type='L' concept_beschreibung='Medikation_AGES_Wirkstoffe _20170725' deutsch='' hinweise='' relationships=''/&gt;</v>
      </c>
    </row>
    <row r="1772" spans="1:13" ht="12.75" customHeight="1" x14ac:dyDescent="0.2">
      <c r="A1772" s="45" t="s">
        <v>18</v>
      </c>
      <c r="B1772" s="45">
        <v>1710846</v>
      </c>
      <c r="C1772" s="45" t="s">
        <v>2188</v>
      </c>
      <c r="D1772" s="45" t="s">
        <v>4109</v>
      </c>
      <c r="E1772" s="45"/>
      <c r="F1772" s="45"/>
      <c r="G1772" s="45" t="s">
        <v>589</v>
      </c>
      <c r="H1772" s="45" t="s">
        <v>590</v>
      </c>
      <c r="I1772" s="45"/>
      <c r="M1772" s="19" t="str">
        <f t="shared" si="27"/>
        <v xml:space="preserve">  &lt;concept code='1710846' codeSystem='1.2.40.0.34.5.156' displayName='GERINNUNGSFAKTOR VIII, REKOMBINANT (TUROCTOCOG ALFA)' level='1' type='L' concept_beschreibung='Medikation_AGES_Wirkstoffe _20170725' deutsch='' hinweise='' relationships=''/&gt;</v>
      </c>
    </row>
    <row r="1773" spans="1:13" ht="12.75" customHeight="1" x14ac:dyDescent="0.2">
      <c r="A1773" s="45" t="s">
        <v>18</v>
      </c>
      <c r="B1773" s="45">
        <v>1710851</v>
      </c>
      <c r="C1773" s="45" t="s">
        <v>2189</v>
      </c>
      <c r="D1773" s="45" t="s">
        <v>4110</v>
      </c>
      <c r="E1773" s="45"/>
      <c r="F1773" s="45"/>
      <c r="G1773" s="45" t="s">
        <v>589</v>
      </c>
      <c r="H1773" s="45" t="s">
        <v>590</v>
      </c>
      <c r="I1773" s="45"/>
      <c r="M1773" s="19" t="str">
        <f t="shared" si="27"/>
        <v xml:space="preserve">  &lt;concept code='1710851' codeSystem='1.2.40.0.34.5.156' displayName='URTICAE RADIX (AUSZUG)' level='1' type='L' concept_beschreibung='Medikation_AGES_Wirkstoffe _20170725' deutsch='' hinweise='' relationships=''/&gt;</v>
      </c>
    </row>
    <row r="1774" spans="1:13" ht="12.75" customHeight="1" x14ac:dyDescent="0.2">
      <c r="A1774" s="45" t="s">
        <v>18</v>
      </c>
      <c r="B1774" s="45">
        <v>1710857</v>
      </c>
      <c r="C1774" s="45" t="s">
        <v>2190</v>
      </c>
      <c r="D1774" s="45" t="s">
        <v>4111</v>
      </c>
      <c r="E1774" s="45"/>
      <c r="F1774" s="45"/>
      <c r="G1774" s="45" t="s">
        <v>589</v>
      </c>
      <c r="H1774" s="45" t="s">
        <v>590</v>
      </c>
      <c r="I1774" s="45"/>
      <c r="M1774" s="19" t="str">
        <f t="shared" si="27"/>
        <v xml:space="preserve">  &lt;concept code='1710857' codeSystem='1.2.40.0.34.5.156' displayName='VALERIANAE RADIX (AUSZUG)' level='1' type='L' concept_beschreibung='Medikation_AGES_Wirkstoffe _20170725' deutsch='' hinweise='' relationships=''/&gt;</v>
      </c>
    </row>
    <row r="1775" spans="1:13" ht="12.75" customHeight="1" x14ac:dyDescent="0.2">
      <c r="A1775" s="45" t="s">
        <v>18</v>
      </c>
      <c r="B1775" s="45">
        <v>1710861</v>
      </c>
      <c r="C1775" s="45" t="s">
        <v>2191</v>
      </c>
      <c r="D1775" s="45" t="s">
        <v>4112</v>
      </c>
      <c r="E1775" s="45"/>
      <c r="F1775" s="45"/>
      <c r="G1775" s="45" t="s">
        <v>589</v>
      </c>
      <c r="H1775" s="45" t="s">
        <v>590</v>
      </c>
      <c r="I1775" s="45"/>
      <c r="M1775" s="19" t="str">
        <f t="shared" si="27"/>
        <v xml:space="preserve">  &lt;concept code='1710861' codeSystem='1.2.40.0.34.5.156' displayName='VARIZELLA VIRUS' level='1' type='L' concept_beschreibung='Medikation_AGES_Wirkstoffe _20170725' deutsch='' hinweise='' relationships=''/&gt;</v>
      </c>
    </row>
    <row r="1776" spans="1:13" ht="12.75" customHeight="1" x14ac:dyDescent="0.2">
      <c r="A1776" s="45" t="s">
        <v>18</v>
      </c>
      <c r="B1776" s="45">
        <v>1710863</v>
      </c>
      <c r="C1776" s="45" t="s">
        <v>2192</v>
      </c>
      <c r="D1776" s="45" t="s">
        <v>4113</v>
      </c>
      <c r="E1776" s="45"/>
      <c r="F1776" s="45"/>
      <c r="G1776" s="45" t="s">
        <v>589</v>
      </c>
      <c r="H1776" s="45" t="s">
        <v>590</v>
      </c>
      <c r="I1776" s="45"/>
      <c r="M1776" s="19" t="str">
        <f t="shared" si="27"/>
        <v xml:space="preserve">  &lt;concept code='1710863' codeSystem='1.2.40.0.34.5.156' displayName='VERBASCI FLOS (AUSZUG)' level='1' type='L' concept_beschreibung='Medikation_AGES_Wirkstoffe _20170725' deutsch='' hinweise='' relationships=''/&gt;</v>
      </c>
    </row>
    <row r="1777" spans="1:13" ht="12.75" customHeight="1" x14ac:dyDescent="0.2">
      <c r="A1777" s="45" t="s">
        <v>18</v>
      </c>
      <c r="B1777" s="45">
        <v>1710864</v>
      </c>
      <c r="C1777" s="45" t="s">
        <v>2193</v>
      </c>
      <c r="D1777" s="45" t="s">
        <v>4114</v>
      </c>
      <c r="E1777" s="45"/>
      <c r="F1777" s="45"/>
      <c r="G1777" s="45" t="s">
        <v>589</v>
      </c>
      <c r="H1777" s="45" t="s">
        <v>590</v>
      </c>
      <c r="I1777" s="45"/>
      <c r="M1777" s="19" t="str">
        <f t="shared" si="27"/>
        <v xml:space="preserve">  &lt;concept code='1710864' codeSystem='1.2.40.0.34.5.156' displayName='VERBASCI FOLIUM' level='1' type='L' concept_beschreibung='Medikation_AGES_Wirkstoffe _20170725' deutsch='' hinweise='' relationships=''/&gt;</v>
      </c>
    </row>
    <row r="1778" spans="1:13" ht="12.75" customHeight="1" x14ac:dyDescent="0.2">
      <c r="A1778" s="45" t="s">
        <v>18</v>
      </c>
      <c r="B1778" s="45">
        <v>1710884</v>
      </c>
      <c r="C1778" s="45" t="s">
        <v>2194</v>
      </c>
      <c r="D1778" s="45" t="s">
        <v>4115</v>
      </c>
      <c r="E1778" s="45"/>
      <c r="F1778" s="45"/>
      <c r="G1778" s="45" t="s">
        <v>589</v>
      </c>
      <c r="H1778" s="45" t="s">
        <v>590</v>
      </c>
      <c r="I1778" s="45"/>
      <c r="M1778" s="19" t="str">
        <f t="shared" si="27"/>
        <v xml:space="preserve">  &lt;concept code='1710884' codeSystem='1.2.40.0.34.5.156' displayName='VISCI ALBI HERBA' level='1' type='L' concept_beschreibung='Medikation_AGES_Wirkstoffe _20170725' deutsch='' hinweise='' relationships=''/&gt;</v>
      </c>
    </row>
    <row r="1779" spans="1:13" ht="12.75" customHeight="1" x14ac:dyDescent="0.2">
      <c r="A1779" s="45" t="s">
        <v>18</v>
      </c>
      <c r="B1779" s="45">
        <v>1710885</v>
      </c>
      <c r="C1779" s="45" t="s">
        <v>2195</v>
      </c>
      <c r="D1779" s="45" t="s">
        <v>4116</v>
      </c>
      <c r="E1779" s="45"/>
      <c r="F1779" s="45"/>
      <c r="G1779" s="45" t="s">
        <v>589</v>
      </c>
      <c r="H1779" s="45" t="s">
        <v>590</v>
      </c>
      <c r="I1779" s="45"/>
      <c r="M1779" s="19" t="str">
        <f t="shared" si="27"/>
        <v xml:space="preserve">  &lt;concept code='1710885' codeSystem='1.2.40.0.34.5.156' displayName='VISCI ALBI HERBA (AUSZUG)' level='1' type='L' concept_beschreibung='Medikation_AGES_Wirkstoffe _20170725' deutsch='' hinweise='' relationships=''/&gt;</v>
      </c>
    </row>
    <row r="1780" spans="1:13" ht="12.75" customHeight="1" x14ac:dyDescent="0.2">
      <c r="A1780" s="45" t="s">
        <v>18</v>
      </c>
      <c r="B1780" s="45">
        <v>1710887</v>
      </c>
      <c r="C1780" s="45" t="s">
        <v>2196</v>
      </c>
      <c r="D1780" s="45" t="s">
        <v>4117</v>
      </c>
      <c r="E1780" s="45"/>
      <c r="F1780" s="45"/>
      <c r="G1780" s="45" t="s">
        <v>589</v>
      </c>
      <c r="H1780" s="45" t="s">
        <v>590</v>
      </c>
      <c r="I1780" s="45"/>
      <c r="M1780" s="19" t="str">
        <f t="shared" si="27"/>
        <v xml:space="preserve">  &lt;concept code='1710887' codeSystem='1.2.40.0.34.5.156' displayName='VITIS VINIFERAE FOLIUM' level='1' type='L' concept_beschreibung='Medikation_AGES_Wirkstoffe _20170725' deutsch='' hinweise='' relationships=''/&gt;</v>
      </c>
    </row>
    <row r="1781" spans="1:13" ht="12.75" customHeight="1" x14ac:dyDescent="0.2">
      <c r="A1781" s="45" t="s">
        <v>18</v>
      </c>
      <c r="B1781" s="45">
        <v>1710888</v>
      </c>
      <c r="C1781" s="45" t="s">
        <v>2197</v>
      </c>
      <c r="D1781" s="45" t="s">
        <v>4118</v>
      </c>
      <c r="E1781" s="45"/>
      <c r="F1781" s="45"/>
      <c r="G1781" s="45" t="s">
        <v>589</v>
      </c>
      <c r="H1781" s="45" t="s">
        <v>590</v>
      </c>
      <c r="I1781" s="45"/>
      <c r="M1781" s="19" t="str">
        <f t="shared" si="27"/>
        <v xml:space="preserve">  &lt;concept code='1710888' codeSystem='1.2.40.0.34.5.156' displayName='VITIS VINIFERAE FOLIUM (AUSZUG)' level='1' type='L' concept_beschreibung='Medikation_AGES_Wirkstoffe _20170725' deutsch='' hinweise='' relationships=''/&gt;</v>
      </c>
    </row>
    <row r="1782" spans="1:13" ht="12.75" customHeight="1" x14ac:dyDescent="0.2">
      <c r="A1782" s="45" t="s">
        <v>18</v>
      </c>
      <c r="B1782" s="45">
        <v>1710894</v>
      </c>
      <c r="C1782" s="45" t="s">
        <v>2198</v>
      </c>
      <c r="D1782" s="45" t="s">
        <v>4119</v>
      </c>
      <c r="E1782" s="45"/>
      <c r="F1782" s="45"/>
      <c r="G1782" s="45" t="s">
        <v>589</v>
      </c>
      <c r="H1782" s="45" t="s">
        <v>590</v>
      </c>
      <c r="I1782" s="45"/>
      <c r="M1782" s="19" t="str">
        <f t="shared" si="27"/>
        <v xml:space="preserve">  &lt;concept code='1710894' codeSystem='1.2.40.0.34.5.156' displayName='ZEDOARIAE RHIZOMA (AUSZUG)' level='1' type='L' concept_beschreibung='Medikation_AGES_Wirkstoffe _20170725' deutsch='' hinweise='' relationships=''/&gt;</v>
      </c>
    </row>
    <row r="1783" spans="1:13" ht="12.75" customHeight="1" x14ac:dyDescent="0.2">
      <c r="A1783" s="45" t="s">
        <v>18</v>
      </c>
      <c r="B1783" s="45">
        <v>1710904</v>
      </c>
      <c r="C1783" s="45" t="s">
        <v>2199</v>
      </c>
      <c r="D1783" s="45" t="s">
        <v>4120</v>
      </c>
      <c r="E1783" s="45"/>
      <c r="F1783" s="45"/>
      <c r="G1783" s="45" t="s">
        <v>589</v>
      </c>
      <c r="H1783" s="45" t="s">
        <v>590</v>
      </c>
      <c r="I1783" s="45"/>
      <c r="M1783" s="19" t="str">
        <f t="shared" si="27"/>
        <v xml:space="preserve">  &lt;concept code='1710904' codeSystem='1.2.40.0.34.5.156' displayName='ZUCLOPENTHIXOL DIHYDROCHLORID' level='1' type='L' concept_beschreibung='Medikation_AGES_Wirkstoffe _20170725' deutsch='' hinweise='' relationships=''/&gt;</v>
      </c>
    </row>
    <row r="1784" spans="1:13" ht="12.75" customHeight="1" x14ac:dyDescent="0.2">
      <c r="A1784" s="45" t="s">
        <v>18</v>
      </c>
      <c r="B1784" s="45">
        <v>1711267</v>
      </c>
      <c r="C1784" s="45" t="s">
        <v>2200</v>
      </c>
      <c r="D1784" s="45" t="s">
        <v>4121</v>
      </c>
      <c r="E1784" s="45"/>
      <c r="F1784" s="45"/>
      <c r="G1784" s="45" t="s">
        <v>589</v>
      </c>
      <c r="H1784" s="45" t="s">
        <v>590</v>
      </c>
      <c r="I1784" s="45"/>
      <c r="M1784" s="19" t="str">
        <f t="shared" si="27"/>
        <v xml:space="preserve">  &lt;concept code='1711267' codeSystem='1.2.40.0.34.5.156' displayName='ELECTUARIUM THERIACA (AUSZUG)' level='1' type='L' concept_beschreibung='Medikation_AGES_Wirkstoffe _20170725' deutsch='' hinweise='' relationships=''/&gt;</v>
      </c>
    </row>
    <row r="1785" spans="1:13" ht="12.75" customHeight="1" x14ac:dyDescent="0.2">
      <c r="A1785" s="45" t="s">
        <v>18</v>
      </c>
      <c r="B1785" s="45">
        <v>1711804</v>
      </c>
      <c r="C1785" s="45" t="s">
        <v>2201</v>
      </c>
      <c r="D1785" s="45" t="s">
        <v>4122</v>
      </c>
      <c r="E1785" s="45"/>
      <c r="F1785" s="45"/>
      <c r="G1785" s="45" t="s">
        <v>589</v>
      </c>
      <c r="H1785" s="45" t="s">
        <v>590</v>
      </c>
      <c r="I1785" s="45"/>
      <c r="M1785" s="19" t="str">
        <f t="shared" si="27"/>
        <v xml:space="preserve">  &lt;concept code='1711804' codeSystem='1.2.40.0.34.5.156' displayName='PLASMA-PROTEINE' level='1' type='L' concept_beschreibung='Medikation_AGES_Wirkstoffe _20170725' deutsch='' hinweise='' relationships=''/&gt;</v>
      </c>
    </row>
    <row r="1786" spans="1:13" ht="12.75" customHeight="1" x14ac:dyDescent="0.2">
      <c r="A1786" s="45" t="s">
        <v>18</v>
      </c>
      <c r="B1786" s="45">
        <v>1711859</v>
      </c>
      <c r="C1786" s="45" t="s">
        <v>2202</v>
      </c>
      <c r="D1786" s="45" t="s">
        <v>4123</v>
      </c>
      <c r="E1786" s="45"/>
      <c r="F1786" s="45"/>
      <c r="G1786" s="45" t="s">
        <v>589</v>
      </c>
      <c r="H1786" s="45" t="s">
        <v>590</v>
      </c>
      <c r="I1786" s="45"/>
      <c r="M1786" s="19" t="str">
        <f t="shared" si="27"/>
        <v xml:space="preserve">  &lt;concept code='1711859' codeSystem='1.2.40.0.34.5.156' displayName='RADIUM BROMATUM (KOMM D)' level='1' type='L' concept_beschreibung='Medikation_AGES_Wirkstoffe _20170725' deutsch='' hinweise='' relationships=''/&gt;</v>
      </c>
    </row>
    <row r="1787" spans="1:13" ht="12.75" customHeight="1" x14ac:dyDescent="0.2">
      <c r="A1787" s="45" t="s">
        <v>18</v>
      </c>
      <c r="B1787" s="45">
        <v>1711917</v>
      </c>
      <c r="C1787" s="45" t="s">
        <v>2203</v>
      </c>
      <c r="D1787" s="45" t="s">
        <v>4124</v>
      </c>
      <c r="E1787" s="45"/>
      <c r="F1787" s="45"/>
      <c r="G1787" s="45" t="s">
        <v>589</v>
      </c>
      <c r="H1787" s="45" t="s">
        <v>590</v>
      </c>
      <c r="I1787" s="45"/>
      <c r="M1787" s="19" t="str">
        <f t="shared" si="27"/>
        <v xml:space="preserve">  &lt;concept code='1711917' codeSystem='1.2.40.0.34.5.156' displayName='SCHIEFERÖLE' level='1' type='L' concept_beschreibung='Medikation_AGES_Wirkstoffe _20170725' deutsch='' hinweise='' relationships=''/&gt;</v>
      </c>
    </row>
    <row r="1788" spans="1:13" ht="12.75" customHeight="1" x14ac:dyDescent="0.2">
      <c r="A1788" s="45" t="s">
        <v>18</v>
      </c>
      <c r="B1788" s="45">
        <v>1712595</v>
      </c>
      <c r="C1788" s="45" t="s">
        <v>2204</v>
      </c>
      <c r="D1788" s="45" t="s">
        <v>4125</v>
      </c>
      <c r="E1788" s="45"/>
      <c r="F1788" s="45"/>
      <c r="G1788" s="45" t="s">
        <v>589</v>
      </c>
      <c r="H1788" s="45" t="s">
        <v>590</v>
      </c>
      <c r="I1788" s="45"/>
      <c r="M1788" s="19" t="str">
        <f t="shared" si="27"/>
        <v xml:space="preserve">  &lt;concept code='1712595' codeSystem='1.2.40.0.34.5.156' displayName='AGNI CASTI FRUCTUS (AUSZUG)' level='1' type='L' concept_beschreibung='Medikation_AGES_Wirkstoffe _20170725' deutsch='' hinweise='' relationships=''/&gt;</v>
      </c>
    </row>
    <row r="1789" spans="1:13" ht="12.75" customHeight="1" x14ac:dyDescent="0.2">
      <c r="A1789" s="45" t="s">
        <v>18</v>
      </c>
      <c r="B1789" s="45">
        <v>1712596</v>
      </c>
      <c r="C1789" s="45" t="s">
        <v>2205</v>
      </c>
      <c r="D1789" s="45" t="s">
        <v>4126</v>
      </c>
      <c r="E1789" s="45"/>
      <c r="F1789" s="45"/>
      <c r="G1789" s="45" t="s">
        <v>589</v>
      </c>
      <c r="H1789" s="45" t="s">
        <v>590</v>
      </c>
      <c r="I1789" s="45"/>
      <c r="M1789" s="19" t="str">
        <f t="shared" si="27"/>
        <v xml:space="preserve">  &lt;concept code='1712596' codeSystem='1.2.40.0.34.5.156' displayName='ALLII CEPAE BULBUS (AUSZUG)' level='1' type='L' concept_beschreibung='Medikation_AGES_Wirkstoffe _20170725' deutsch='' hinweise='' relationships=''/&gt;</v>
      </c>
    </row>
    <row r="1790" spans="1:13" ht="12.75" customHeight="1" x14ac:dyDescent="0.2">
      <c r="A1790" s="45" t="s">
        <v>18</v>
      </c>
      <c r="B1790" s="45">
        <v>1712598</v>
      </c>
      <c r="C1790" s="45" t="s">
        <v>2206</v>
      </c>
      <c r="D1790" s="45" t="s">
        <v>4127</v>
      </c>
      <c r="E1790" s="45"/>
      <c r="F1790" s="45"/>
      <c r="G1790" s="45" t="s">
        <v>589</v>
      </c>
      <c r="H1790" s="45" t="s">
        <v>590</v>
      </c>
      <c r="I1790" s="45"/>
      <c r="M1790" s="19" t="str">
        <f t="shared" si="27"/>
        <v xml:space="preserve">  &lt;concept code='1712598' codeSystem='1.2.40.0.34.5.156' displayName='BAPTISIAE TINCTORIAE RADIX (AUSZUG)' level='1' type='L' concept_beschreibung='Medikation_AGES_Wirkstoffe _20170725' deutsch='' hinweise='' relationships=''/&gt;</v>
      </c>
    </row>
    <row r="1791" spans="1:13" ht="12.75" customHeight="1" x14ac:dyDescent="0.2">
      <c r="A1791" s="45" t="s">
        <v>18</v>
      </c>
      <c r="B1791" s="45">
        <v>1712601</v>
      </c>
      <c r="C1791" s="45" t="s">
        <v>2207</v>
      </c>
      <c r="D1791" s="45" t="s">
        <v>4128</v>
      </c>
      <c r="E1791" s="45"/>
      <c r="F1791" s="45"/>
      <c r="G1791" s="45" t="s">
        <v>589</v>
      </c>
      <c r="H1791" s="45" t="s">
        <v>590</v>
      </c>
      <c r="I1791" s="45"/>
      <c r="M1791" s="19" t="str">
        <f t="shared" si="27"/>
        <v xml:space="preserve">  &lt;concept code='1712601' codeSystem='1.2.40.0.34.5.156' displayName='BETULAE FOLIUM (AUSZUG)' level='1' type='L' concept_beschreibung='Medikation_AGES_Wirkstoffe _20170725' deutsch='' hinweise='' relationships=''/&gt;</v>
      </c>
    </row>
    <row r="1792" spans="1:13" ht="12.75" customHeight="1" x14ac:dyDescent="0.2">
      <c r="A1792" s="45" t="s">
        <v>18</v>
      </c>
      <c r="B1792" s="45">
        <v>1712603</v>
      </c>
      <c r="C1792" s="45" t="s">
        <v>2208</v>
      </c>
      <c r="D1792" s="45" t="s">
        <v>4129</v>
      </c>
      <c r="E1792" s="45"/>
      <c r="F1792" s="45"/>
      <c r="G1792" s="45" t="s">
        <v>589</v>
      </c>
      <c r="H1792" s="45" t="s">
        <v>590</v>
      </c>
      <c r="I1792" s="45"/>
      <c r="M1792" s="19" t="str">
        <f t="shared" si="27"/>
        <v xml:space="preserve">  &lt;concept code='1712603' codeSystem='1.2.40.0.34.5.156' displayName='CAPSICI FRUCTUS (AUSZUG)' level='1' type='L' concept_beschreibung='Medikation_AGES_Wirkstoffe _20170725' deutsch='' hinweise='' relationships=''/&gt;</v>
      </c>
    </row>
    <row r="1793" spans="1:13" ht="12.75" customHeight="1" x14ac:dyDescent="0.2">
      <c r="A1793" s="45" t="s">
        <v>18</v>
      </c>
      <c r="B1793" s="45">
        <v>1712605</v>
      </c>
      <c r="C1793" s="45" t="s">
        <v>2209</v>
      </c>
      <c r="D1793" s="45" t="s">
        <v>4130</v>
      </c>
      <c r="E1793" s="45"/>
      <c r="F1793" s="45"/>
      <c r="G1793" s="45" t="s">
        <v>589</v>
      </c>
      <c r="H1793" s="45" t="s">
        <v>590</v>
      </c>
      <c r="I1793" s="45"/>
      <c r="M1793" s="19" t="str">
        <f t="shared" si="27"/>
        <v xml:space="preserve">  &lt;concept code='1712605' codeSystem='1.2.40.0.34.5.156' displayName='CHELIDONII HERBA (AUSZUG)' level='1' type='L' concept_beschreibung='Medikation_AGES_Wirkstoffe _20170725' deutsch='' hinweise='' relationships=''/&gt;</v>
      </c>
    </row>
    <row r="1794" spans="1:13" ht="12.75" customHeight="1" x14ac:dyDescent="0.2">
      <c r="A1794" s="45" t="s">
        <v>18</v>
      </c>
      <c r="B1794" s="45">
        <v>1712606</v>
      </c>
      <c r="C1794" s="45" t="s">
        <v>2210</v>
      </c>
      <c r="D1794" s="45" t="s">
        <v>4131</v>
      </c>
      <c r="E1794" s="45"/>
      <c r="F1794" s="45"/>
      <c r="G1794" s="45" t="s">
        <v>589</v>
      </c>
      <c r="H1794" s="45" t="s">
        <v>590</v>
      </c>
      <c r="I1794" s="45"/>
      <c r="M1794" s="19" t="str">
        <f t="shared" si="27"/>
        <v xml:space="preserve">  &lt;concept code='1712606' codeSystem='1.2.40.0.34.5.156' displayName='CINCHONAE CORTEX (AUSZUG)' level='1' type='L' concept_beschreibung='Medikation_AGES_Wirkstoffe _20170725' deutsch='' hinweise='' relationships=''/&gt;</v>
      </c>
    </row>
    <row r="1795" spans="1:13" ht="12.75" customHeight="1" x14ac:dyDescent="0.2">
      <c r="A1795" s="45" t="s">
        <v>18</v>
      </c>
      <c r="B1795" s="45">
        <v>1712610</v>
      </c>
      <c r="C1795" s="45" t="s">
        <v>2211</v>
      </c>
      <c r="D1795" s="45" t="s">
        <v>4132</v>
      </c>
      <c r="E1795" s="45"/>
      <c r="F1795" s="45"/>
      <c r="G1795" s="45" t="s">
        <v>589</v>
      </c>
      <c r="H1795" s="45" t="s">
        <v>590</v>
      </c>
      <c r="I1795" s="45"/>
      <c r="M1795" s="19" t="str">
        <f t="shared" si="27"/>
        <v xml:space="preserve">  &lt;concept code='1712610' codeSystem='1.2.40.0.34.5.156' displayName='CRATAEGI FOLIUM CUM FLORE (AUSZUG)' level='1' type='L' concept_beschreibung='Medikation_AGES_Wirkstoffe _20170725' deutsch='' hinweise='' relationships=''/&gt;</v>
      </c>
    </row>
    <row r="1796" spans="1:13" ht="12.75" customHeight="1" x14ac:dyDescent="0.2">
      <c r="A1796" s="45" t="s">
        <v>18</v>
      </c>
      <c r="B1796" s="45">
        <v>1712612</v>
      </c>
      <c r="C1796" s="45" t="s">
        <v>2212</v>
      </c>
      <c r="D1796" s="45" t="s">
        <v>4133</v>
      </c>
      <c r="E1796" s="45"/>
      <c r="F1796" s="45"/>
      <c r="G1796" s="45" t="s">
        <v>589</v>
      </c>
      <c r="H1796" s="45" t="s">
        <v>590</v>
      </c>
      <c r="I1796" s="45"/>
      <c r="M1796" s="19" t="str">
        <f t="shared" si="27"/>
        <v xml:space="preserve">  &lt;concept code='1712612' codeSystem='1.2.40.0.34.5.156' displayName='DULCAMARAE STIPITES (AUSZUG)' level='1' type='L' concept_beschreibung='Medikation_AGES_Wirkstoffe _20170725' deutsch='' hinweise='' relationships=''/&gt;</v>
      </c>
    </row>
    <row r="1797" spans="1:13" ht="12.75" customHeight="1" x14ac:dyDescent="0.2">
      <c r="A1797" s="45" t="s">
        <v>18</v>
      </c>
      <c r="B1797" s="45">
        <v>1712613</v>
      </c>
      <c r="C1797" s="45" t="s">
        <v>2213</v>
      </c>
      <c r="D1797" s="45" t="s">
        <v>4134</v>
      </c>
      <c r="E1797" s="45"/>
      <c r="F1797" s="45"/>
      <c r="G1797" s="45" t="s">
        <v>589</v>
      </c>
      <c r="H1797" s="45" t="s">
        <v>590</v>
      </c>
      <c r="I1797" s="45"/>
      <c r="M1797" s="19" t="str">
        <f t="shared" si="27"/>
        <v xml:space="preserve">  &lt;concept code='1712613' codeSystem='1.2.40.0.34.5.156' displayName='ECHINACEAE ANGUSTIFOLIAE RADIX (AUSZUG)' level='1' type='L' concept_beschreibung='Medikation_AGES_Wirkstoffe _20170725' deutsch='' hinweise='' relationships=''/&gt;</v>
      </c>
    </row>
    <row r="1798" spans="1:13" ht="12.75" customHeight="1" x14ac:dyDescent="0.2">
      <c r="A1798" s="45" t="s">
        <v>18</v>
      </c>
      <c r="B1798" s="45">
        <v>1712614</v>
      </c>
      <c r="C1798" s="45" t="s">
        <v>2214</v>
      </c>
      <c r="D1798" s="45" t="s">
        <v>4135</v>
      </c>
      <c r="E1798" s="45"/>
      <c r="F1798" s="45"/>
      <c r="G1798" s="45" t="s">
        <v>589</v>
      </c>
      <c r="H1798" s="45" t="s">
        <v>590</v>
      </c>
      <c r="I1798" s="45"/>
      <c r="M1798" s="19" t="str">
        <f t="shared" si="27"/>
        <v xml:space="preserve">  &lt;concept code='1712614' codeSystem='1.2.40.0.34.5.156' displayName='ECHINACEAE PURPUREAE HERBA (AUSZUG)' level='1' type='L' concept_beschreibung='Medikation_AGES_Wirkstoffe _20170725' deutsch='' hinweise='' relationships=''/&gt;</v>
      </c>
    </row>
    <row r="1799" spans="1:13" ht="12.75" customHeight="1" x14ac:dyDescent="0.2">
      <c r="A1799" s="45" t="s">
        <v>18</v>
      </c>
      <c r="B1799" s="45">
        <v>1712616</v>
      </c>
      <c r="C1799" s="45" t="s">
        <v>2215</v>
      </c>
      <c r="D1799" s="45" t="s">
        <v>4136</v>
      </c>
      <c r="E1799" s="45"/>
      <c r="F1799" s="45"/>
      <c r="G1799" s="45" t="s">
        <v>589</v>
      </c>
      <c r="H1799" s="45" t="s">
        <v>590</v>
      </c>
      <c r="I1799" s="45"/>
      <c r="M1799" s="19" t="str">
        <f t="shared" si="27"/>
        <v xml:space="preserve">  &lt;concept code='1712616' codeSystem='1.2.40.0.34.5.156' displayName='FRAXINI CORTEX (AUSZUG)' level='1' type='L' concept_beschreibung='Medikation_AGES_Wirkstoffe _20170725' deutsch='' hinweise='' relationships=''/&gt;</v>
      </c>
    </row>
    <row r="1800" spans="1:13" ht="12.75" customHeight="1" x14ac:dyDescent="0.2">
      <c r="A1800" s="45" t="s">
        <v>18</v>
      </c>
      <c r="B1800" s="45">
        <v>1712621</v>
      </c>
      <c r="C1800" s="45" t="s">
        <v>2216</v>
      </c>
      <c r="D1800" s="45" t="s">
        <v>4137</v>
      </c>
      <c r="E1800" s="45"/>
      <c r="F1800" s="45"/>
      <c r="G1800" s="45" t="s">
        <v>589</v>
      </c>
      <c r="H1800" s="45" t="s">
        <v>590</v>
      </c>
      <c r="I1800" s="45"/>
      <c r="M1800" s="19" t="str">
        <f t="shared" si="27"/>
        <v xml:space="preserve">  &lt;concept code='1712621' codeSystem='1.2.40.0.34.5.156' displayName='HARPAGOPHYTI RADIX (AUSZUG)' level='1' type='L' concept_beschreibung='Medikation_AGES_Wirkstoffe _20170725' deutsch='' hinweise='' relationships=''/&gt;</v>
      </c>
    </row>
    <row r="1801" spans="1:13" ht="12.75" customHeight="1" x14ac:dyDescent="0.2">
      <c r="A1801" s="45" t="s">
        <v>18</v>
      </c>
      <c r="B1801" s="45">
        <v>1712622</v>
      </c>
      <c r="C1801" s="45" t="s">
        <v>2217</v>
      </c>
      <c r="D1801" s="45" t="s">
        <v>4138</v>
      </c>
      <c r="E1801" s="45"/>
      <c r="F1801" s="45"/>
      <c r="G1801" s="45" t="s">
        <v>589</v>
      </c>
      <c r="H1801" s="45" t="s">
        <v>590</v>
      </c>
      <c r="I1801" s="45"/>
      <c r="M1801" s="19" t="str">
        <f t="shared" si="27"/>
        <v xml:space="preserve">  &lt;concept code='1712622' codeSystem='1.2.40.0.34.5.156' displayName='HEDERAE FOLIUM (AUSZUG)' level='1' type='L' concept_beschreibung='Medikation_AGES_Wirkstoffe _20170725' deutsch='' hinweise='' relationships=''/&gt;</v>
      </c>
    </row>
    <row r="1802" spans="1:13" ht="12.75" customHeight="1" x14ac:dyDescent="0.2">
      <c r="A1802" s="45" t="s">
        <v>18</v>
      </c>
      <c r="B1802" s="45">
        <v>1712623</v>
      </c>
      <c r="C1802" s="45" t="s">
        <v>2218</v>
      </c>
      <c r="D1802" s="45" t="s">
        <v>4139</v>
      </c>
      <c r="E1802" s="45"/>
      <c r="F1802" s="45"/>
      <c r="G1802" s="45" t="s">
        <v>589</v>
      </c>
      <c r="H1802" s="45" t="s">
        <v>590</v>
      </c>
      <c r="I1802" s="45"/>
      <c r="M1802" s="19" t="str">
        <f t="shared" si="27"/>
        <v xml:space="preserve">  &lt;concept code='1712623' codeSystem='1.2.40.0.34.5.156' displayName='HELENII RHIZOMA (AUSZUG)' level='1' type='L' concept_beschreibung='Medikation_AGES_Wirkstoffe _20170725' deutsch='' hinweise='' relationships=''/&gt;</v>
      </c>
    </row>
    <row r="1803" spans="1:13" ht="12.75" customHeight="1" x14ac:dyDescent="0.2">
      <c r="A1803" s="45" t="s">
        <v>18</v>
      </c>
      <c r="B1803" s="45">
        <v>1712625</v>
      </c>
      <c r="C1803" s="45" t="s">
        <v>2219</v>
      </c>
      <c r="D1803" s="45" t="s">
        <v>4140</v>
      </c>
      <c r="E1803" s="45"/>
      <c r="F1803" s="45"/>
      <c r="G1803" s="45" t="s">
        <v>589</v>
      </c>
      <c r="H1803" s="45" t="s">
        <v>590</v>
      </c>
      <c r="I1803" s="45"/>
      <c r="M1803" s="19" t="str">
        <f t="shared" si="27"/>
        <v xml:space="preserve">  &lt;concept code='1712625' codeSystem='1.2.40.0.34.5.156' displayName='HIPPOCASTANI SEMEN (AUSZUG)' level='1' type='L' concept_beschreibung='Medikation_AGES_Wirkstoffe _20170725' deutsch='' hinweise='' relationships=''/&gt;</v>
      </c>
    </row>
    <row r="1804" spans="1:13" ht="12.75" customHeight="1" x14ac:dyDescent="0.2">
      <c r="A1804" s="45" t="s">
        <v>18</v>
      </c>
      <c r="B1804" s="45">
        <v>1712626</v>
      </c>
      <c r="C1804" s="45" t="s">
        <v>2220</v>
      </c>
      <c r="D1804" s="45" t="s">
        <v>4141</v>
      </c>
      <c r="E1804" s="45"/>
      <c r="F1804" s="45"/>
      <c r="G1804" s="45" t="s">
        <v>589</v>
      </c>
      <c r="H1804" s="45" t="s">
        <v>590</v>
      </c>
      <c r="I1804" s="45"/>
      <c r="M1804" s="19" t="str">
        <f t="shared" si="27"/>
        <v xml:space="preserve">  &lt;concept code='1712626' codeSystem='1.2.40.0.34.5.156' displayName='HYOSCYAMI HERBA (AUSZUG)' level='1' type='L' concept_beschreibung='Medikation_AGES_Wirkstoffe _20170725' deutsch='' hinweise='' relationships=''/&gt;</v>
      </c>
    </row>
    <row r="1805" spans="1:13" ht="12.75" customHeight="1" x14ac:dyDescent="0.2">
      <c r="A1805" s="45" t="s">
        <v>18</v>
      </c>
      <c r="B1805" s="45">
        <v>1712627</v>
      </c>
      <c r="C1805" s="45" t="s">
        <v>2221</v>
      </c>
      <c r="D1805" s="45" t="s">
        <v>4142</v>
      </c>
      <c r="E1805" s="45"/>
      <c r="F1805" s="45"/>
      <c r="G1805" s="45" t="s">
        <v>589</v>
      </c>
      <c r="H1805" s="45" t="s">
        <v>590</v>
      </c>
      <c r="I1805" s="45"/>
      <c r="M1805" s="19" t="str">
        <f t="shared" si="27"/>
        <v xml:space="preserve">  &lt;concept code='1712627' codeSystem='1.2.40.0.34.5.156' displayName='IPECACUANHAE RADIX (AUSZUG)' level='1' type='L' concept_beschreibung='Medikation_AGES_Wirkstoffe _20170725' deutsch='' hinweise='' relationships=''/&gt;</v>
      </c>
    </row>
    <row r="1806" spans="1:13" ht="12.75" customHeight="1" x14ac:dyDescent="0.2">
      <c r="A1806" s="45" t="s">
        <v>18</v>
      </c>
      <c r="B1806" s="45">
        <v>1712632</v>
      </c>
      <c r="C1806" s="45" t="s">
        <v>2222</v>
      </c>
      <c r="D1806" s="45" t="s">
        <v>4143</v>
      </c>
      <c r="E1806" s="45"/>
      <c r="F1806" s="45"/>
      <c r="G1806" s="45" t="s">
        <v>589</v>
      </c>
      <c r="H1806" s="45" t="s">
        <v>590</v>
      </c>
      <c r="I1806" s="45"/>
      <c r="M1806" s="19" t="str">
        <f t="shared" si="27"/>
        <v xml:space="preserve">  &lt;concept code='1712632' codeSystem='1.2.40.0.34.5.156' displayName='LUPULI FLOS (AUSZUG)' level='1' type='L' concept_beschreibung='Medikation_AGES_Wirkstoffe _20170725' deutsch='' hinweise='' relationships=''/&gt;</v>
      </c>
    </row>
    <row r="1807" spans="1:13" ht="12.75" customHeight="1" x14ac:dyDescent="0.2">
      <c r="A1807" s="45" t="s">
        <v>18</v>
      </c>
      <c r="B1807" s="45">
        <v>1712634</v>
      </c>
      <c r="C1807" s="45" t="s">
        <v>2223</v>
      </c>
      <c r="D1807" s="45" t="s">
        <v>4144</v>
      </c>
      <c r="E1807" s="45"/>
      <c r="F1807" s="45"/>
      <c r="G1807" s="45" t="s">
        <v>589</v>
      </c>
      <c r="H1807" s="45" t="s">
        <v>590</v>
      </c>
      <c r="I1807" s="45"/>
      <c r="M1807" s="19" t="str">
        <f t="shared" si="27"/>
        <v xml:space="preserve">  &lt;concept code='1712634' codeSystem='1.2.40.0.34.5.156' displayName='MILLEFOLII HERBA (AUSZUG)' level='1' type='L' concept_beschreibung='Medikation_AGES_Wirkstoffe _20170725' deutsch='' hinweise='' relationships=''/&gt;</v>
      </c>
    </row>
    <row r="1808" spans="1:13" ht="12.75" customHeight="1" x14ac:dyDescent="0.2">
      <c r="A1808" s="45" t="s">
        <v>18</v>
      </c>
      <c r="B1808" s="45">
        <v>1712635</v>
      </c>
      <c r="C1808" s="45" t="s">
        <v>2224</v>
      </c>
      <c r="D1808" s="45" t="s">
        <v>4145</v>
      </c>
      <c r="E1808" s="45"/>
      <c r="F1808" s="45"/>
      <c r="G1808" s="45" t="s">
        <v>589</v>
      </c>
      <c r="H1808" s="45" t="s">
        <v>590</v>
      </c>
      <c r="I1808" s="45"/>
      <c r="M1808" s="19" t="str">
        <f t="shared" ref="M1808:M1871" si="28">CONCATENATE("  &lt;concept code='",B1808,"' codeSystem='",$H1808,"' displayName='",C1808,"' level='",LEFT(A1808,SEARCH("-",A1808)-1),"' type='",TRIM(RIGHT(A1808,LEN(A1808)-SEARCH("-",A1808))),"' concept_beschreibung='",G1808,"' deutsch='",E1808,"' hinweise='",F1808,"' relationships='",I1808,"'/&gt;")</f>
        <v xml:space="preserve">  &lt;concept code='1712635' codeSystem='1.2.40.0.34.5.156' displayName='NEBENNIERE(EXTRAKT)' level='1' type='L' concept_beschreibung='Medikation_AGES_Wirkstoffe _20170725' deutsch='' hinweise='' relationships=''/&gt;</v>
      </c>
    </row>
    <row r="1809" spans="1:13" ht="12.75" customHeight="1" x14ac:dyDescent="0.2">
      <c r="A1809" s="45" t="s">
        <v>18</v>
      </c>
      <c r="B1809" s="45">
        <v>1712637</v>
      </c>
      <c r="C1809" s="45" t="s">
        <v>2225</v>
      </c>
      <c r="D1809" s="45" t="s">
        <v>4146</v>
      </c>
      <c r="E1809" s="45"/>
      <c r="F1809" s="45"/>
      <c r="G1809" s="45" t="s">
        <v>589</v>
      </c>
      <c r="H1809" s="45" t="s">
        <v>590</v>
      </c>
      <c r="I1809" s="45"/>
      <c r="M1809" s="19" t="str">
        <f t="shared" si="28"/>
        <v xml:space="preserve">  &lt;concept code='1712637' codeSystem='1.2.40.0.34.5.156' displayName='OXOGLURSÄURE' level='1' type='L' concept_beschreibung='Medikation_AGES_Wirkstoffe _20170725' deutsch='' hinweise='' relationships=''/&gt;</v>
      </c>
    </row>
    <row r="1810" spans="1:13" ht="12.75" customHeight="1" x14ac:dyDescent="0.2">
      <c r="A1810" s="45" t="s">
        <v>18</v>
      </c>
      <c r="B1810" s="45">
        <v>1712638</v>
      </c>
      <c r="C1810" s="45" t="s">
        <v>2226</v>
      </c>
      <c r="D1810" s="45" t="s">
        <v>4147</v>
      </c>
      <c r="E1810" s="45"/>
      <c r="F1810" s="45"/>
      <c r="G1810" s="45" t="s">
        <v>589</v>
      </c>
      <c r="H1810" s="45" t="s">
        <v>590</v>
      </c>
      <c r="I1810" s="45"/>
      <c r="M1810" s="19" t="str">
        <f t="shared" si="28"/>
        <v xml:space="preserve">  &lt;concept code='1712638' codeSystem='1.2.40.0.34.5.156' displayName='PASSIFLORAE HERBA (AUSZUG)' level='1' type='L' concept_beschreibung='Medikation_AGES_Wirkstoffe _20170725' deutsch='' hinweise='' relationships=''/&gt;</v>
      </c>
    </row>
    <row r="1811" spans="1:13" ht="12.75" customHeight="1" x14ac:dyDescent="0.2">
      <c r="A1811" s="45" t="s">
        <v>18</v>
      </c>
      <c r="B1811" s="45">
        <v>1712640</v>
      </c>
      <c r="C1811" s="45" t="s">
        <v>2227</v>
      </c>
      <c r="D1811" s="45" t="s">
        <v>4148</v>
      </c>
      <c r="E1811" s="45"/>
      <c r="F1811" s="45"/>
      <c r="G1811" s="45" t="s">
        <v>589</v>
      </c>
      <c r="H1811" s="45" t="s">
        <v>590</v>
      </c>
      <c r="I1811" s="45"/>
      <c r="M1811" s="19" t="str">
        <f t="shared" si="28"/>
        <v xml:space="preserve">  &lt;concept code='1712640' codeSystem='1.2.40.0.34.5.156' displayName='PIPERIS NIGRI FRUCTUS (AUSZUG)' level='1' type='L' concept_beschreibung='Medikation_AGES_Wirkstoffe _20170725' deutsch='' hinweise='' relationships=''/&gt;</v>
      </c>
    </row>
    <row r="1812" spans="1:13" ht="12.75" customHeight="1" x14ac:dyDescent="0.2">
      <c r="A1812" s="45" t="s">
        <v>18</v>
      </c>
      <c r="B1812" s="45">
        <v>1712642</v>
      </c>
      <c r="C1812" s="45" t="s">
        <v>2228</v>
      </c>
      <c r="D1812" s="45" t="s">
        <v>4149</v>
      </c>
      <c r="E1812" s="45"/>
      <c r="F1812" s="45"/>
      <c r="G1812" s="45" t="s">
        <v>589</v>
      </c>
      <c r="H1812" s="45" t="s">
        <v>590</v>
      </c>
      <c r="I1812" s="45"/>
      <c r="M1812" s="19" t="str">
        <f t="shared" si="28"/>
        <v xml:space="preserve">  &lt;concept code='1712642' codeSystem='1.2.40.0.34.5.156' displayName='PLANTAGINIS LANCEOLATAE FOLIUM (AUSZUG)' level='1' type='L' concept_beschreibung='Medikation_AGES_Wirkstoffe _20170725' deutsch='' hinweise='' relationships=''/&gt;</v>
      </c>
    </row>
    <row r="1813" spans="1:13" ht="12.75" customHeight="1" x14ac:dyDescent="0.2">
      <c r="A1813" s="45" t="s">
        <v>18</v>
      </c>
      <c r="B1813" s="45">
        <v>1712643</v>
      </c>
      <c r="C1813" s="45" t="s">
        <v>2229</v>
      </c>
      <c r="D1813" s="45" t="s">
        <v>4150</v>
      </c>
      <c r="E1813" s="45"/>
      <c r="F1813" s="45"/>
      <c r="G1813" s="45" t="s">
        <v>589</v>
      </c>
      <c r="H1813" s="45" t="s">
        <v>590</v>
      </c>
      <c r="I1813" s="45"/>
      <c r="M1813" s="19" t="str">
        <f t="shared" si="28"/>
        <v xml:space="preserve">  &lt;concept code='1712643' codeSystem='1.2.40.0.34.5.156' displayName='POPULI TREMULAE CORTEX ET FOLIUM (AUSZUG)' level='1' type='L' concept_beschreibung='Medikation_AGES_Wirkstoffe _20170725' deutsch='' hinweise='' relationships=''/&gt;</v>
      </c>
    </row>
    <row r="1814" spans="1:13" ht="12.75" customHeight="1" x14ac:dyDescent="0.2">
      <c r="A1814" s="45" t="s">
        <v>18</v>
      </c>
      <c r="B1814" s="45">
        <v>1712646</v>
      </c>
      <c r="C1814" s="45" t="s">
        <v>2230</v>
      </c>
      <c r="D1814" s="45" t="s">
        <v>4151</v>
      </c>
      <c r="E1814" s="45"/>
      <c r="F1814" s="45"/>
      <c r="G1814" s="45" t="s">
        <v>589</v>
      </c>
      <c r="H1814" s="45" t="s">
        <v>590</v>
      </c>
      <c r="I1814" s="45"/>
      <c r="M1814" s="19" t="str">
        <f t="shared" si="28"/>
        <v xml:space="preserve">  &lt;concept code='1712646' codeSystem='1.2.40.0.34.5.156' displayName='RATANHIAE RADIX (AUSZUG)' level='1' type='L' concept_beschreibung='Medikation_AGES_Wirkstoffe _20170725' deutsch='' hinweise='' relationships=''/&gt;</v>
      </c>
    </row>
    <row r="1815" spans="1:13" ht="12.75" customHeight="1" x14ac:dyDescent="0.2">
      <c r="A1815" s="45" t="s">
        <v>18</v>
      </c>
      <c r="B1815" s="45">
        <v>1712648</v>
      </c>
      <c r="C1815" s="45" t="s">
        <v>2231</v>
      </c>
      <c r="D1815" s="45" t="s">
        <v>4152</v>
      </c>
      <c r="E1815" s="45"/>
      <c r="F1815" s="45"/>
      <c r="G1815" s="45" t="s">
        <v>589</v>
      </c>
      <c r="H1815" s="45" t="s">
        <v>590</v>
      </c>
      <c r="I1815" s="45"/>
      <c r="M1815" s="19" t="str">
        <f t="shared" si="28"/>
        <v xml:space="preserve">  &lt;concept code='1712648' codeSystem='1.2.40.0.34.5.156' displayName='RHEI RADIX (AUSZUG)' level='1' type='L' concept_beschreibung='Medikation_AGES_Wirkstoffe _20170725' deutsch='' hinweise='' relationships=''/&gt;</v>
      </c>
    </row>
    <row r="1816" spans="1:13" ht="12.75" customHeight="1" x14ac:dyDescent="0.2">
      <c r="A1816" s="45" t="s">
        <v>18</v>
      </c>
      <c r="B1816" s="45">
        <v>1712649</v>
      </c>
      <c r="C1816" s="45" t="s">
        <v>2232</v>
      </c>
      <c r="D1816" s="45" t="s">
        <v>4153</v>
      </c>
      <c r="E1816" s="45"/>
      <c r="F1816" s="45"/>
      <c r="G1816" s="45" t="s">
        <v>589</v>
      </c>
      <c r="H1816" s="45" t="s">
        <v>590</v>
      </c>
      <c r="I1816" s="45"/>
      <c r="M1816" s="19" t="str">
        <f t="shared" si="28"/>
        <v xml:space="preserve">  &lt;concept code='1712649' codeSystem='1.2.40.0.34.5.156' displayName='RHOIS AROMATICAE RADICIS CORTEX (AUSZUG)' level='1' type='L' concept_beschreibung='Medikation_AGES_Wirkstoffe _20170725' deutsch='' hinweise='' relationships=''/&gt;</v>
      </c>
    </row>
    <row r="1817" spans="1:13" ht="12.75" customHeight="1" x14ac:dyDescent="0.2">
      <c r="A1817" s="45" t="s">
        <v>18</v>
      </c>
      <c r="B1817" s="45">
        <v>1712651</v>
      </c>
      <c r="C1817" s="45" t="s">
        <v>2233</v>
      </c>
      <c r="D1817" s="45" t="s">
        <v>4154</v>
      </c>
      <c r="E1817" s="45"/>
      <c r="F1817" s="45"/>
      <c r="G1817" s="45" t="s">
        <v>589</v>
      </c>
      <c r="H1817" s="45" t="s">
        <v>590</v>
      </c>
      <c r="I1817" s="45"/>
      <c r="M1817" s="19" t="str">
        <f t="shared" si="28"/>
        <v xml:space="preserve">  &lt;concept code='1712651' codeSystem='1.2.40.0.34.5.156' displayName='SALMONELLA SPEC.' level='1' type='L' concept_beschreibung='Medikation_AGES_Wirkstoffe _20170725' deutsch='' hinweise='' relationships=''/&gt;</v>
      </c>
    </row>
    <row r="1818" spans="1:13" ht="12.75" customHeight="1" x14ac:dyDescent="0.2">
      <c r="A1818" s="45" t="s">
        <v>18</v>
      </c>
      <c r="B1818" s="45">
        <v>1712652</v>
      </c>
      <c r="C1818" s="45" t="s">
        <v>2234</v>
      </c>
      <c r="D1818" s="45" t="s">
        <v>4155</v>
      </c>
      <c r="E1818" s="45"/>
      <c r="F1818" s="45"/>
      <c r="G1818" s="45" t="s">
        <v>589</v>
      </c>
      <c r="H1818" s="45" t="s">
        <v>590</v>
      </c>
      <c r="I1818" s="45"/>
      <c r="M1818" s="19" t="str">
        <f t="shared" si="28"/>
        <v xml:space="preserve">  &lt;concept code='1712652' codeSystem='1.2.40.0.34.5.156' displayName='SALVIAE OFFICINALIS FOLIUM (AUSZUG)' level='1' type='L' concept_beschreibung='Medikation_AGES_Wirkstoffe _20170725' deutsch='' hinweise='' relationships=''/&gt;</v>
      </c>
    </row>
    <row r="1819" spans="1:13" ht="12.75" customHeight="1" x14ac:dyDescent="0.2">
      <c r="A1819" s="45" t="s">
        <v>18</v>
      </c>
      <c r="B1819" s="45">
        <v>1712654</v>
      </c>
      <c r="C1819" s="45" t="s">
        <v>2235</v>
      </c>
      <c r="D1819" s="45" t="s">
        <v>4156</v>
      </c>
      <c r="E1819" s="45"/>
      <c r="F1819" s="45"/>
      <c r="G1819" s="45" t="s">
        <v>589</v>
      </c>
      <c r="H1819" s="45" t="s">
        <v>590</v>
      </c>
      <c r="I1819" s="45"/>
      <c r="M1819" s="19" t="str">
        <f t="shared" si="28"/>
        <v xml:space="preserve">  &lt;concept code='1712654' codeSystem='1.2.40.0.34.5.156' displayName='SENNAE FOLIUM (AUSZUG)' level='1' type='L' concept_beschreibung='Medikation_AGES_Wirkstoffe _20170725' deutsch='' hinweise='' relationships=''/&gt;</v>
      </c>
    </row>
    <row r="1820" spans="1:13" ht="12.75" customHeight="1" x14ac:dyDescent="0.2">
      <c r="A1820" s="45" t="s">
        <v>18</v>
      </c>
      <c r="B1820" s="45">
        <v>1712655</v>
      </c>
      <c r="C1820" s="45" t="s">
        <v>2236</v>
      </c>
      <c r="D1820" s="45" t="s">
        <v>4157</v>
      </c>
      <c r="E1820" s="45"/>
      <c r="F1820" s="45"/>
      <c r="G1820" s="45" t="s">
        <v>589</v>
      </c>
      <c r="H1820" s="45" t="s">
        <v>590</v>
      </c>
      <c r="I1820" s="45"/>
      <c r="M1820" s="19" t="str">
        <f t="shared" si="28"/>
        <v xml:space="preserve">  &lt;concept code='1712655' codeSystem='1.2.40.0.34.5.156' displayName='SERPYLLI HERBA (AUSZUG)' level='1' type='L' concept_beschreibung='Medikation_AGES_Wirkstoffe _20170725' deutsch='' hinweise='' relationships=''/&gt;</v>
      </c>
    </row>
    <row r="1821" spans="1:13" ht="12.75" customHeight="1" x14ac:dyDescent="0.2">
      <c r="A1821" s="45" t="s">
        <v>18</v>
      </c>
      <c r="B1821" s="45">
        <v>1712656</v>
      </c>
      <c r="C1821" s="45" t="s">
        <v>2237</v>
      </c>
      <c r="D1821" s="45" t="s">
        <v>4158</v>
      </c>
      <c r="E1821" s="45"/>
      <c r="F1821" s="45"/>
      <c r="G1821" s="45" t="s">
        <v>589</v>
      </c>
      <c r="H1821" s="45" t="s">
        <v>590</v>
      </c>
      <c r="I1821" s="45"/>
      <c r="M1821" s="19" t="str">
        <f t="shared" si="28"/>
        <v xml:space="preserve">  &lt;concept code='1712656' codeSystem='1.2.40.0.34.5.156' displayName='SOLIDAGINIS VIRGAUREAE HERBA (AUSZUG)' level='1' type='L' concept_beschreibung='Medikation_AGES_Wirkstoffe _20170725' deutsch='' hinweise='' relationships=''/&gt;</v>
      </c>
    </row>
    <row r="1822" spans="1:13" ht="12.75" customHeight="1" x14ac:dyDescent="0.2">
      <c r="A1822" s="45" t="s">
        <v>18</v>
      </c>
      <c r="B1822" s="45">
        <v>1712657</v>
      </c>
      <c r="C1822" s="45" t="s">
        <v>2238</v>
      </c>
      <c r="D1822" s="45" t="s">
        <v>4159</v>
      </c>
      <c r="E1822" s="45"/>
      <c r="F1822" s="45"/>
      <c r="G1822" s="45" t="s">
        <v>589</v>
      </c>
      <c r="H1822" s="45" t="s">
        <v>590</v>
      </c>
      <c r="I1822" s="45"/>
      <c r="M1822" s="19" t="str">
        <f t="shared" si="28"/>
        <v xml:space="preserve">  &lt;concept code='1712657' codeSystem='1.2.40.0.34.5.156' displayName='STAPHYLOCOCCUS SPEC.' level='1' type='L' concept_beschreibung='Medikation_AGES_Wirkstoffe _20170725' deutsch='' hinweise='' relationships=''/&gt;</v>
      </c>
    </row>
    <row r="1823" spans="1:13" ht="12.75" customHeight="1" x14ac:dyDescent="0.2">
      <c r="A1823" s="45" t="s">
        <v>18</v>
      </c>
      <c r="B1823" s="45">
        <v>1712658</v>
      </c>
      <c r="C1823" s="45" t="s">
        <v>2239</v>
      </c>
      <c r="D1823" s="45" t="s">
        <v>4160</v>
      </c>
      <c r="E1823" s="45"/>
      <c r="F1823" s="45"/>
      <c r="G1823" s="45" t="s">
        <v>589</v>
      </c>
      <c r="H1823" s="45" t="s">
        <v>590</v>
      </c>
      <c r="I1823" s="45"/>
      <c r="M1823" s="19" t="str">
        <f t="shared" si="28"/>
        <v xml:space="preserve">  &lt;concept code='1712658' codeSystem='1.2.40.0.34.5.156' displayName='SYMPHYTI HERBA (AUSZUG)' level='1' type='L' concept_beschreibung='Medikation_AGES_Wirkstoffe _20170725' deutsch='' hinweise='' relationships=''/&gt;</v>
      </c>
    </row>
    <row r="1824" spans="1:13" ht="12.75" customHeight="1" x14ac:dyDescent="0.2">
      <c r="A1824" s="45" t="s">
        <v>18</v>
      </c>
      <c r="B1824" s="45">
        <v>1712659</v>
      </c>
      <c r="C1824" s="45" t="s">
        <v>2240</v>
      </c>
      <c r="D1824" s="45" t="s">
        <v>4161</v>
      </c>
      <c r="E1824" s="45"/>
      <c r="F1824" s="45"/>
      <c r="G1824" s="45" t="s">
        <v>589</v>
      </c>
      <c r="H1824" s="45" t="s">
        <v>590</v>
      </c>
      <c r="I1824" s="45"/>
      <c r="M1824" s="19" t="str">
        <f t="shared" si="28"/>
        <v xml:space="preserve">  &lt;concept code='1712659' codeSystem='1.2.40.0.34.5.156' displayName='SYMPHYTI RADIX (AUSZUG)' level='1' type='L' concept_beschreibung='Medikation_AGES_Wirkstoffe _20170725' deutsch='' hinweise='' relationships=''/&gt;</v>
      </c>
    </row>
    <row r="1825" spans="1:13" ht="12.75" customHeight="1" x14ac:dyDescent="0.2">
      <c r="A1825" s="45" t="s">
        <v>18</v>
      </c>
      <c r="B1825" s="45">
        <v>1712660</v>
      </c>
      <c r="C1825" s="45" t="s">
        <v>2241</v>
      </c>
      <c r="D1825" s="45" t="s">
        <v>4162</v>
      </c>
      <c r="E1825" s="45"/>
      <c r="F1825" s="45"/>
      <c r="G1825" s="45" t="s">
        <v>589</v>
      </c>
      <c r="H1825" s="45" t="s">
        <v>590</v>
      </c>
      <c r="I1825" s="45"/>
      <c r="M1825" s="19" t="str">
        <f t="shared" si="28"/>
        <v xml:space="preserve">  &lt;concept code='1712660' codeSystem='1.2.40.0.34.5.156' displayName='TARAXACI HERBA (AUSZUG)' level='1' type='L' concept_beschreibung='Medikation_AGES_Wirkstoffe _20170725' deutsch='' hinweise='' relationships=''/&gt;</v>
      </c>
    </row>
    <row r="1826" spans="1:13" ht="12.75" customHeight="1" x14ac:dyDescent="0.2">
      <c r="A1826" s="45" t="s">
        <v>18</v>
      </c>
      <c r="B1826" s="45">
        <v>1712661</v>
      </c>
      <c r="C1826" s="45" t="s">
        <v>2242</v>
      </c>
      <c r="D1826" s="45" t="s">
        <v>4163</v>
      </c>
      <c r="E1826" s="45"/>
      <c r="F1826" s="45"/>
      <c r="G1826" s="45" t="s">
        <v>589</v>
      </c>
      <c r="H1826" s="45" t="s">
        <v>590</v>
      </c>
      <c r="I1826" s="45"/>
      <c r="M1826" s="19" t="str">
        <f t="shared" si="28"/>
        <v xml:space="preserve">  &lt;concept code='1712661' codeSystem='1.2.40.0.34.5.156' displayName='TARAXACI RADIX ET HERBA (AUSZUG)' level='1' type='L' concept_beschreibung='Medikation_AGES_Wirkstoffe _20170725' deutsch='' hinweise='' relationships=''/&gt;</v>
      </c>
    </row>
    <row r="1827" spans="1:13" ht="12.75" customHeight="1" x14ac:dyDescent="0.2">
      <c r="A1827" s="45" t="s">
        <v>18</v>
      </c>
      <c r="B1827" s="45">
        <v>1712662</v>
      </c>
      <c r="C1827" s="45" t="s">
        <v>2243</v>
      </c>
      <c r="D1827" s="45" t="s">
        <v>4164</v>
      </c>
      <c r="E1827" s="45"/>
      <c r="F1827" s="45"/>
      <c r="G1827" s="45" t="s">
        <v>589</v>
      </c>
      <c r="H1827" s="45" t="s">
        <v>590</v>
      </c>
      <c r="I1827" s="45"/>
      <c r="M1827" s="19" t="str">
        <f t="shared" si="28"/>
        <v xml:space="preserve">  &lt;concept code='1712662' codeSystem='1.2.40.0.34.5.156' displayName='TEREBINTHINA LARICINA' level='1' type='L' concept_beschreibung='Medikation_AGES_Wirkstoffe _20170725' deutsch='' hinweise='' relationships=''/&gt;</v>
      </c>
    </row>
    <row r="1828" spans="1:13" ht="12.75" customHeight="1" x14ac:dyDescent="0.2">
      <c r="A1828" s="45" t="s">
        <v>18</v>
      </c>
      <c r="B1828" s="45">
        <v>1712664</v>
      </c>
      <c r="C1828" s="45" t="s">
        <v>2244</v>
      </c>
      <c r="D1828" s="45" t="s">
        <v>4165</v>
      </c>
      <c r="E1828" s="45"/>
      <c r="F1828" s="45"/>
      <c r="G1828" s="45" t="s">
        <v>589</v>
      </c>
      <c r="H1828" s="45" t="s">
        <v>590</v>
      </c>
      <c r="I1828" s="45"/>
      <c r="M1828" s="19" t="str">
        <f t="shared" si="28"/>
        <v xml:space="preserve">  &lt;concept code='1712664' codeSystem='1.2.40.0.34.5.156' displayName='THUJAE HERBA (AUSZUG)' level='1' type='L' concept_beschreibung='Medikation_AGES_Wirkstoffe _20170725' deutsch='' hinweise='' relationships=''/&gt;</v>
      </c>
    </row>
    <row r="1829" spans="1:13" ht="12.75" customHeight="1" x14ac:dyDescent="0.2">
      <c r="A1829" s="45" t="s">
        <v>18</v>
      </c>
      <c r="B1829" s="45">
        <v>1712668</v>
      </c>
      <c r="C1829" s="45" t="s">
        <v>2245</v>
      </c>
      <c r="D1829" s="45" t="s">
        <v>4166</v>
      </c>
      <c r="E1829" s="45"/>
      <c r="F1829" s="45"/>
      <c r="G1829" s="45" t="s">
        <v>589</v>
      </c>
      <c r="H1829" s="45" t="s">
        <v>590</v>
      </c>
      <c r="I1829" s="45"/>
      <c r="M1829" s="19" t="str">
        <f t="shared" si="28"/>
        <v xml:space="preserve">  &lt;concept code='1712668' codeSystem='1.2.40.0.34.5.156' displayName='VERBENAE HERBA (AUSZUG)' level='1' type='L' concept_beschreibung='Medikation_AGES_Wirkstoffe _20170725' deutsch='' hinweise='' relationships=''/&gt;</v>
      </c>
    </row>
    <row r="1830" spans="1:13" ht="12.75" customHeight="1" x14ac:dyDescent="0.2">
      <c r="A1830" s="45" t="s">
        <v>18</v>
      </c>
      <c r="B1830" s="45">
        <v>1712671</v>
      </c>
      <c r="C1830" s="45" t="s">
        <v>2246</v>
      </c>
      <c r="D1830" s="45" t="s">
        <v>4167</v>
      </c>
      <c r="E1830" s="45"/>
      <c r="F1830" s="45"/>
      <c r="G1830" s="45" t="s">
        <v>589</v>
      </c>
      <c r="H1830" s="45" t="s">
        <v>590</v>
      </c>
      <c r="I1830" s="45"/>
      <c r="M1830" s="19" t="str">
        <f t="shared" si="28"/>
        <v xml:space="preserve">  &lt;concept code='1712671' codeSystem='1.2.40.0.34.5.156' displayName='AETHEROLEUM MENTHAE' level='1' type='L' concept_beschreibung='Medikation_AGES_Wirkstoffe _20170725' deutsch='' hinweise='' relationships=''/&gt;</v>
      </c>
    </row>
    <row r="1831" spans="1:13" ht="12.75" customHeight="1" x14ac:dyDescent="0.2">
      <c r="A1831" s="45" t="s">
        <v>18</v>
      </c>
      <c r="B1831" s="45">
        <v>1712672</v>
      </c>
      <c r="C1831" s="45" t="s">
        <v>2247</v>
      </c>
      <c r="D1831" s="45" t="s">
        <v>4168</v>
      </c>
      <c r="E1831" s="45"/>
      <c r="F1831" s="45"/>
      <c r="G1831" s="45" t="s">
        <v>589</v>
      </c>
      <c r="H1831" s="45" t="s">
        <v>590</v>
      </c>
      <c r="I1831" s="45"/>
      <c r="M1831" s="19" t="str">
        <f t="shared" si="28"/>
        <v xml:space="preserve">  &lt;concept code='1712672' codeSystem='1.2.40.0.34.5.156' displayName='SENNAE FRUCTUS' level='1' type='L' concept_beschreibung='Medikation_AGES_Wirkstoffe _20170725' deutsch='' hinweise='' relationships=''/&gt;</v>
      </c>
    </row>
    <row r="1832" spans="1:13" ht="12.75" customHeight="1" x14ac:dyDescent="0.2">
      <c r="A1832" s="45" t="s">
        <v>18</v>
      </c>
      <c r="B1832" s="45">
        <v>1712673</v>
      </c>
      <c r="C1832" s="45" t="s">
        <v>2248</v>
      </c>
      <c r="D1832" s="45" t="s">
        <v>4169</v>
      </c>
      <c r="E1832" s="45"/>
      <c r="F1832" s="45"/>
      <c r="G1832" s="45" t="s">
        <v>589</v>
      </c>
      <c r="H1832" s="45" t="s">
        <v>590</v>
      </c>
      <c r="I1832" s="45"/>
      <c r="M1832" s="19" t="str">
        <f t="shared" si="28"/>
        <v xml:space="preserve">  &lt;concept code='1712673' codeSystem='1.2.40.0.34.5.156' displayName='SENNAE FRUCTUS (AUSZUG)' level='1' type='L' concept_beschreibung='Medikation_AGES_Wirkstoffe _20170725' deutsch='' hinweise='' relationships=''/&gt;</v>
      </c>
    </row>
    <row r="1833" spans="1:13" ht="12.75" customHeight="1" x14ac:dyDescent="0.2">
      <c r="A1833" s="45" t="s">
        <v>18</v>
      </c>
      <c r="B1833" s="45">
        <v>1712676</v>
      </c>
      <c r="C1833" s="45" t="s">
        <v>2249</v>
      </c>
      <c r="D1833" s="45" t="s">
        <v>4170</v>
      </c>
      <c r="E1833" s="45"/>
      <c r="F1833" s="45"/>
      <c r="G1833" s="45" t="s">
        <v>589</v>
      </c>
      <c r="H1833" s="45" t="s">
        <v>590</v>
      </c>
      <c r="I1833" s="45"/>
      <c r="M1833" s="19" t="str">
        <f t="shared" si="28"/>
        <v xml:space="preserve">  &lt;concept code='1712676' codeSystem='1.2.40.0.34.5.156' displayName='STREPTOCOCCUS SPEC./ENTEROCOCCUS' level='1' type='L' concept_beschreibung='Medikation_AGES_Wirkstoffe _20170725' deutsch='' hinweise='' relationships=''/&gt;</v>
      </c>
    </row>
    <row r="1834" spans="1:13" ht="12.75" customHeight="1" x14ac:dyDescent="0.2">
      <c r="A1834" s="45" t="s">
        <v>18</v>
      </c>
      <c r="B1834" s="45">
        <v>1712677</v>
      </c>
      <c r="C1834" s="45" t="s">
        <v>2250</v>
      </c>
      <c r="D1834" s="45" t="s">
        <v>4171</v>
      </c>
      <c r="E1834" s="45"/>
      <c r="F1834" s="45"/>
      <c r="G1834" s="45" t="s">
        <v>589</v>
      </c>
      <c r="H1834" s="45" t="s">
        <v>590</v>
      </c>
      <c r="I1834" s="45"/>
      <c r="M1834" s="19" t="str">
        <f t="shared" si="28"/>
        <v xml:space="preserve">  &lt;concept code='1712677' codeSystem='1.2.40.0.34.5.156' displayName='STREPTOCOCCUS SPEC. /ENTEROCOCCUS (AUSZUG, PRODUKTE)' level='1' type='L' concept_beschreibung='Medikation_AGES_Wirkstoffe _20170725' deutsch='' hinweise='' relationships=''/&gt;</v>
      </c>
    </row>
    <row r="1835" spans="1:13" ht="12.75" customHeight="1" x14ac:dyDescent="0.2">
      <c r="A1835" s="45" t="s">
        <v>18</v>
      </c>
      <c r="B1835" s="45">
        <v>1712678</v>
      </c>
      <c r="C1835" s="45" t="s">
        <v>2251</v>
      </c>
      <c r="D1835" s="45" t="s">
        <v>4172</v>
      </c>
      <c r="E1835" s="45"/>
      <c r="F1835" s="45"/>
      <c r="G1835" s="45" t="s">
        <v>589</v>
      </c>
      <c r="H1835" s="45" t="s">
        <v>590</v>
      </c>
      <c r="I1835" s="45"/>
      <c r="M1835" s="19" t="str">
        <f t="shared" si="28"/>
        <v xml:space="preserve">  &lt;concept code='1712678' codeSystem='1.2.40.0.34.5.156' displayName='HAEMOPHILUS SPEC. (AUSZUG, PRODUKTE)' level='1' type='L' concept_beschreibung='Medikation_AGES_Wirkstoffe _20170725' deutsch='' hinweise='' relationships=''/&gt;</v>
      </c>
    </row>
    <row r="1836" spans="1:13" ht="12.75" customHeight="1" x14ac:dyDescent="0.2">
      <c r="A1836" s="45" t="s">
        <v>18</v>
      </c>
      <c r="B1836" s="45">
        <v>1712679</v>
      </c>
      <c r="C1836" s="45" t="s">
        <v>2252</v>
      </c>
      <c r="D1836" s="45" t="s">
        <v>4173</v>
      </c>
      <c r="E1836" s="45"/>
      <c r="F1836" s="45"/>
      <c r="G1836" s="45" t="s">
        <v>589</v>
      </c>
      <c r="H1836" s="45" t="s">
        <v>590</v>
      </c>
      <c r="I1836" s="45"/>
      <c r="M1836" s="19" t="str">
        <f t="shared" si="28"/>
        <v xml:space="preserve">  &lt;concept code='1712679' codeSystem='1.2.40.0.34.5.156' displayName='IMMUNSERUM' level='1' type='L' concept_beschreibung='Medikation_AGES_Wirkstoffe _20170725' deutsch='' hinweise='' relationships=''/&gt;</v>
      </c>
    </row>
    <row r="1837" spans="1:13" ht="12.75" customHeight="1" x14ac:dyDescent="0.2">
      <c r="A1837" s="45" t="s">
        <v>18</v>
      </c>
      <c r="B1837" s="45">
        <v>1712681</v>
      </c>
      <c r="C1837" s="45" t="s">
        <v>2253</v>
      </c>
      <c r="D1837" s="45" t="s">
        <v>4174</v>
      </c>
      <c r="E1837" s="45"/>
      <c r="F1837" s="45"/>
      <c r="G1837" s="45" t="s">
        <v>589</v>
      </c>
      <c r="H1837" s="45" t="s">
        <v>590</v>
      </c>
      <c r="I1837" s="45"/>
      <c r="M1837" s="19" t="str">
        <f t="shared" si="28"/>
        <v xml:space="preserve">  &lt;concept code='1712681' codeSystem='1.2.40.0.34.5.156' displayName='DAMIANAE FOLIUM (AUSZUG)' level='1' type='L' concept_beschreibung='Medikation_AGES_Wirkstoffe _20170725' deutsch='' hinweise='' relationships=''/&gt;</v>
      </c>
    </row>
    <row r="1838" spans="1:13" ht="12.75" customHeight="1" x14ac:dyDescent="0.2">
      <c r="A1838" s="45" t="s">
        <v>18</v>
      </c>
      <c r="B1838" s="45">
        <v>1712685</v>
      </c>
      <c r="C1838" s="45" t="s">
        <v>2254</v>
      </c>
      <c r="D1838" s="45" t="s">
        <v>4175</v>
      </c>
      <c r="E1838" s="45"/>
      <c r="F1838" s="45"/>
      <c r="G1838" s="45" t="s">
        <v>589</v>
      </c>
      <c r="H1838" s="45" t="s">
        <v>590</v>
      </c>
      <c r="I1838" s="45"/>
      <c r="M1838" s="19" t="str">
        <f t="shared" si="28"/>
        <v xml:space="preserve">  &lt;concept code='1712685' codeSystem='1.2.40.0.34.5.156' displayName='UVAE URSI FOLIUM (AUSZUG)' level='1' type='L' concept_beschreibung='Medikation_AGES_Wirkstoffe _20170725' deutsch='' hinweise='' relationships=''/&gt;</v>
      </c>
    </row>
    <row r="1839" spans="1:13" ht="12.75" customHeight="1" x14ac:dyDescent="0.2">
      <c r="A1839" s="45" t="s">
        <v>18</v>
      </c>
      <c r="B1839" s="45">
        <v>1712709</v>
      </c>
      <c r="C1839" s="45" t="s">
        <v>2255</v>
      </c>
      <c r="D1839" s="45" t="s">
        <v>4176</v>
      </c>
      <c r="E1839" s="45"/>
      <c r="F1839" s="45"/>
      <c r="G1839" s="45" t="s">
        <v>589</v>
      </c>
      <c r="H1839" s="45" t="s">
        <v>590</v>
      </c>
      <c r="I1839" s="45"/>
      <c r="M1839" s="19" t="str">
        <f t="shared" si="28"/>
        <v xml:space="preserve">  &lt;concept code='1712709' codeSystem='1.2.40.0.34.5.156' displayName='ELEUTHEROCOCCI RADIX (AUSZUG)' level='1' type='L' concept_beschreibung='Medikation_AGES_Wirkstoffe _20170725' deutsch='' hinweise='' relationships=''/&gt;</v>
      </c>
    </row>
    <row r="1840" spans="1:13" ht="12.75" customHeight="1" x14ac:dyDescent="0.2">
      <c r="A1840" s="45" t="s">
        <v>18</v>
      </c>
      <c r="B1840" s="45">
        <v>1712712</v>
      </c>
      <c r="C1840" s="45" t="s">
        <v>2256</v>
      </c>
      <c r="D1840" s="45" t="s">
        <v>4177</v>
      </c>
      <c r="E1840" s="45"/>
      <c r="F1840" s="45"/>
      <c r="G1840" s="45" t="s">
        <v>589</v>
      </c>
      <c r="H1840" s="45" t="s">
        <v>590</v>
      </c>
      <c r="I1840" s="45"/>
      <c r="M1840" s="19" t="str">
        <f t="shared" si="28"/>
        <v xml:space="preserve">  &lt;concept code='1712712' codeSystem='1.2.40.0.34.5.156' displayName='IRIDIS RHIZOMA (AUSZUG)' level='1' type='L' concept_beschreibung='Medikation_AGES_Wirkstoffe _20170725' deutsch='' hinweise='' relationships=''/&gt;</v>
      </c>
    </row>
    <row r="1841" spans="1:13" ht="12.75" customHeight="1" x14ac:dyDescent="0.2">
      <c r="A1841" s="45" t="s">
        <v>18</v>
      </c>
      <c r="B1841" s="45">
        <v>1712731</v>
      </c>
      <c r="C1841" s="45" t="s">
        <v>2257</v>
      </c>
      <c r="D1841" s="45" t="s">
        <v>4178</v>
      </c>
      <c r="E1841" s="45"/>
      <c r="F1841" s="45"/>
      <c r="G1841" s="45" t="s">
        <v>589</v>
      </c>
      <c r="H1841" s="45" t="s">
        <v>590</v>
      </c>
      <c r="I1841" s="45"/>
      <c r="M1841" s="19" t="str">
        <f t="shared" si="28"/>
        <v xml:space="preserve">  &lt;concept code='1712731' codeSystem='1.2.40.0.34.5.156' displayName='ECHINACEAE PURPUREAE HERBA ET RADIX (AUSZUG)' level='1' type='L' concept_beschreibung='Medikation_AGES_Wirkstoffe _20170725' deutsch='' hinweise='' relationships=''/&gt;</v>
      </c>
    </row>
    <row r="1842" spans="1:13" ht="12.75" customHeight="1" x14ac:dyDescent="0.2">
      <c r="A1842" s="45" t="s">
        <v>18</v>
      </c>
      <c r="B1842" s="45">
        <v>1712736</v>
      </c>
      <c r="C1842" s="45" t="s">
        <v>2258</v>
      </c>
      <c r="D1842" s="45" t="s">
        <v>4179</v>
      </c>
      <c r="E1842" s="45"/>
      <c r="F1842" s="45"/>
      <c r="G1842" s="45" t="s">
        <v>589</v>
      </c>
      <c r="H1842" s="45" t="s">
        <v>590</v>
      </c>
      <c r="I1842" s="45"/>
      <c r="M1842" s="19" t="str">
        <f t="shared" si="28"/>
        <v xml:space="preserve">  &lt;concept code='1712736' codeSystem='1.2.40.0.34.5.156' displayName='POLLENEXTRAKT' level='1' type='L' concept_beschreibung='Medikation_AGES_Wirkstoffe _20170725' deutsch='' hinweise='' relationships=''/&gt;</v>
      </c>
    </row>
    <row r="1843" spans="1:13" ht="12.75" customHeight="1" x14ac:dyDescent="0.2">
      <c r="A1843" s="45" t="s">
        <v>18</v>
      </c>
      <c r="B1843" s="45">
        <v>1712739</v>
      </c>
      <c r="C1843" s="45" t="s">
        <v>2259</v>
      </c>
      <c r="D1843" s="45" t="s">
        <v>4180</v>
      </c>
      <c r="E1843" s="45"/>
      <c r="F1843" s="45"/>
      <c r="G1843" s="45" t="s">
        <v>589</v>
      </c>
      <c r="H1843" s="45" t="s">
        <v>590</v>
      </c>
      <c r="I1843" s="45"/>
      <c r="M1843" s="19" t="str">
        <f t="shared" si="28"/>
        <v xml:space="preserve">  &lt;concept code='1712739' codeSystem='1.2.40.0.34.5.156' displayName='HERBA PULSATILLAE CUM RADICE (AUSZUG)' level='1' type='L' concept_beschreibung='Medikation_AGES_Wirkstoffe _20170725' deutsch='' hinweise='' relationships=''/&gt;</v>
      </c>
    </row>
    <row r="1844" spans="1:13" ht="12.75" customHeight="1" x14ac:dyDescent="0.2">
      <c r="A1844" s="45" t="s">
        <v>18</v>
      </c>
      <c r="B1844" s="45">
        <v>1712761</v>
      </c>
      <c r="C1844" s="45" t="s">
        <v>2260</v>
      </c>
      <c r="D1844" s="45" t="s">
        <v>4181</v>
      </c>
      <c r="E1844" s="45"/>
      <c r="F1844" s="45"/>
      <c r="G1844" s="45" t="s">
        <v>589</v>
      </c>
      <c r="H1844" s="45" t="s">
        <v>590</v>
      </c>
      <c r="I1844" s="45"/>
      <c r="M1844" s="19" t="str">
        <f t="shared" si="28"/>
        <v xml:space="preserve">  &lt;concept code='1712761' codeSystem='1.2.40.0.34.5.156' displayName='MISCHEXTRAKT' level='1' type='L' concept_beschreibung='Medikation_AGES_Wirkstoffe _20170725' deutsch='' hinweise='' relationships=''/&gt;</v>
      </c>
    </row>
    <row r="1845" spans="1:13" ht="12.75" customHeight="1" x14ac:dyDescent="0.2">
      <c r="A1845" s="45" t="s">
        <v>18</v>
      </c>
      <c r="B1845" s="45">
        <v>1712762</v>
      </c>
      <c r="C1845" s="45" t="s">
        <v>2261</v>
      </c>
      <c r="D1845" s="45" t="s">
        <v>4182</v>
      </c>
      <c r="E1845" s="45"/>
      <c r="F1845" s="45"/>
      <c r="G1845" s="45" t="s">
        <v>589</v>
      </c>
      <c r="H1845" s="45" t="s">
        <v>590</v>
      </c>
      <c r="I1845" s="45"/>
      <c r="M1845" s="19" t="str">
        <f t="shared" si="28"/>
        <v xml:space="preserve">  &lt;concept code='1712762' codeSystem='1.2.40.0.34.5.156' displayName='CYNARAE FOLIUM (AUSZUG)' level='1' type='L' concept_beschreibung='Medikation_AGES_Wirkstoffe _20170725' deutsch='' hinweise='' relationships=''/&gt;</v>
      </c>
    </row>
    <row r="1846" spans="1:13" ht="12.75" customHeight="1" x14ac:dyDescent="0.2">
      <c r="A1846" s="45" t="s">
        <v>18</v>
      </c>
      <c r="B1846" s="45">
        <v>6987754</v>
      </c>
      <c r="C1846" s="45" t="s">
        <v>2262</v>
      </c>
      <c r="D1846" s="45" t="s">
        <v>4183</v>
      </c>
      <c r="E1846" s="45"/>
      <c r="F1846" s="45"/>
      <c r="G1846" s="45" t="s">
        <v>589</v>
      </c>
      <c r="H1846" s="45" t="s">
        <v>590</v>
      </c>
      <c r="I1846" s="45"/>
      <c r="M1846" s="19" t="str">
        <f t="shared" si="28"/>
        <v xml:space="preserve">  &lt;concept code='6987754' codeSystem='1.2.40.0.34.5.156' displayName='SENNAE FRUCTUS ACUTIFOLIAE' level='1' type='L' concept_beschreibung='Medikation_AGES_Wirkstoffe _20170725' deutsch='' hinweise='' relationships=''/&gt;</v>
      </c>
    </row>
    <row r="1847" spans="1:13" ht="12.75" customHeight="1" x14ac:dyDescent="0.2">
      <c r="A1847" s="45" t="s">
        <v>18</v>
      </c>
      <c r="B1847" s="45">
        <v>6987758</v>
      </c>
      <c r="C1847" s="45" t="s">
        <v>2263</v>
      </c>
      <c r="D1847" s="45" t="s">
        <v>4184</v>
      </c>
      <c r="E1847" s="45"/>
      <c r="F1847" s="45"/>
      <c r="G1847" s="45" t="s">
        <v>589</v>
      </c>
      <c r="H1847" s="45" t="s">
        <v>590</v>
      </c>
      <c r="I1847" s="45"/>
      <c r="M1847" s="19" t="str">
        <f t="shared" si="28"/>
        <v xml:space="preserve">  &lt;concept code='6987758' codeSystem='1.2.40.0.34.5.156' displayName='SENNAE FRUCTUS ANGUSTIFOLIAE' level='1' type='L' concept_beschreibung='Medikation_AGES_Wirkstoffe _20170725' deutsch='' hinweise='' relationships=''/&gt;</v>
      </c>
    </row>
    <row r="1848" spans="1:13" ht="12.75" customHeight="1" x14ac:dyDescent="0.2">
      <c r="A1848" s="45" t="s">
        <v>18</v>
      </c>
      <c r="B1848" s="45">
        <v>7000173</v>
      </c>
      <c r="C1848" s="45" t="s">
        <v>2264</v>
      </c>
      <c r="D1848" s="45" t="s">
        <v>4185</v>
      </c>
      <c r="E1848" s="45"/>
      <c r="F1848" s="45"/>
      <c r="G1848" s="45" t="s">
        <v>589</v>
      </c>
      <c r="H1848" s="45" t="s">
        <v>590</v>
      </c>
      <c r="I1848" s="45"/>
      <c r="M1848" s="19" t="str">
        <f t="shared" si="28"/>
        <v xml:space="preserve">  &lt;concept code='7000173' codeSystem='1.2.40.0.34.5.156' displayName='ATORVASTATIN CALCIUM TRIHYDRAT' level='1' type='L' concept_beschreibung='Medikation_AGES_Wirkstoffe _20170725' deutsch='' hinweise='' relationships=''/&gt;</v>
      </c>
    </row>
    <row r="1849" spans="1:13" ht="12.75" customHeight="1" x14ac:dyDescent="0.2">
      <c r="A1849" s="45" t="s">
        <v>18</v>
      </c>
      <c r="B1849" s="45">
        <v>7006538</v>
      </c>
      <c r="C1849" s="45" t="s">
        <v>2265</v>
      </c>
      <c r="D1849" s="45" t="s">
        <v>4186</v>
      </c>
      <c r="E1849" s="45"/>
      <c r="F1849" s="45"/>
      <c r="G1849" s="45" t="s">
        <v>589</v>
      </c>
      <c r="H1849" s="45" t="s">
        <v>590</v>
      </c>
      <c r="I1849" s="45"/>
      <c r="M1849" s="19" t="str">
        <f t="shared" si="28"/>
        <v xml:space="preserve">  &lt;concept code='7006538' codeSystem='1.2.40.0.34.5.156' displayName='GESAMTPROTEIN' level='1' type='L' concept_beschreibung='Medikation_AGES_Wirkstoffe _20170725' deutsch='' hinweise='' relationships=''/&gt;</v>
      </c>
    </row>
    <row r="1850" spans="1:13" ht="12.75" customHeight="1" x14ac:dyDescent="0.2">
      <c r="A1850" s="45" t="s">
        <v>18</v>
      </c>
      <c r="B1850" s="45">
        <v>7006588</v>
      </c>
      <c r="C1850" s="45" t="s">
        <v>2266</v>
      </c>
      <c r="D1850" s="45" t="s">
        <v>4187</v>
      </c>
      <c r="E1850" s="45"/>
      <c r="F1850" s="45"/>
      <c r="G1850" s="45" t="s">
        <v>589</v>
      </c>
      <c r="H1850" s="45" t="s">
        <v>590</v>
      </c>
      <c r="I1850" s="45"/>
      <c r="M1850" s="19" t="str">
        <f t="shared" si="28"/>
        <v xml:space="preserve">  &lt;concept code='7006588' codeSystem='1.2.40.0.34.5.156' displayName='ZIPRASIDONHYDROGENSULFAT DIHYDRAT' level='1' type='L' concept_beschreibung='Medikation_AGES_Wirkstoffe _20170725' deutsch='' hinweise='' relationships=''/&gt;</v>
      </c>
    </row>
    <row r="1851" spans="1:13" ht="12.75" customHeight="1" x14ac:dyDescent="0.2">
      <c r="A1851" s="45" t="s">
        <v>18</v>
      </c>
      <c r="B1851" s="45">
        <v>7031215</v>
      </c>
      <c r="C1851" s="45" t="s">
        <v>2267</v>
      </c>
      <c r="D1851" s="45" t="s">
        <v>4188</v>
      </c>
      <c r="E1851" s="45"/>
      <c r="F1851" s="45"/>
      <c r="G1851" s="45" t="s">
        <v>589</v>
      </c>
      <c r="H1851" s="45" t="s">
        <v>590</v>
      </c>
      <c r="I1851" s="45"/>
      <c r="M1851" s="19" t="str">
        <f t="shared" si="28"/>
        <v xml:space="preserve">  &lt;concept code='7031215' codeSystem='1.2.40.0.34.5.156' displayName='CAMELLIAE SINENSIS NON FERMENTATUM FOLIUM (AUSZUG)' level='1' type='L' concept_beschreibung='Medikation_AGES_Wirkstoffe _20170725' deutsch='' hinweise='' relationships=''/&gt;</v>
      </c>
    </row>
    <row r="1852" spans="1:13" ht="12.75" customHeight="1" x14ac:dyDescent="0.2">
      <c r="A1852" s="45" t="s">
        <v>18</v>
      </c>
      <c r="B1852" s="45">
        <v>7033394</v>
      </c>
      <c r="C1852" s="45" t="s">
        <v>2268</v>
      </c>
      <c r="D1852" s="45" t="s">
        <v>4189</v>
      </c>
      <c r="E1852" s="45"/>
      <c r="F1852" s="45"/>
      <c r="G1852" s="45" t="s">
        <v>589</v>
      </c>
      <c r="H1852" s="45" t="s">
        <v>590</v>
      </c>
      <c r="I1852" s="45"/>
      <c r="M1852" s="19" t="str">
        <f t="shared" si="28"/>
        <v xml:space="preserve">  &lt;concept code='7033394' codeSystem='1.2.40.0.34.5.156' displayName='OTERACIL KALIUM' level='1' type='L' concept_beschreibung='Medikation_AGES_Wirkstoffe _20170725' deutsch='' hinweise='' relationships=''/&gt;</v>
      </c>
    </row>
    <row r="1853" spans="1:13" ht="12.75" customHeight="1" x14ac:dyDescent="0.2">
      <c r="A1853" s="45" t="s">
        <v>18</v>
      </c>
      <c r="B1853" s="45">
        <v>7033513</v>
      </c>
      <c r="C1853" s="45" t="s">
        <v>2269</v>
      </c>
      <c r="D1853" s="45" t="s">
        <v>4190</v>
      </c>
      <c r="E1853" s="45"/>
      <c r="F1853" s="45"/>
      <c r="G1853" s="45" t="s">
        <v>589</v>
      </c>
      <c r="H1853" s="45" t="s">
        <v>590</v>
      </c>
      <c r="I1853" s="45"/>
      <c r="M1853" s="19" t="str">
        <f t="shared" si="28"/>
        <v xml:space="preserve">  &lt;concept code='7033513' codeSystem='1.2.40.0.34.5.156' displayName='D-GLUCOSE 1-PHOSPHAT DINATRIUMSALZ TETRAHYDRAT' level='1' type='L' concept_beschreibung='Medikation_AGES_Wirkstoffe _20170725' deutsch='' hinweise='' relationships=''/&gt;</v>
      </c>
    </row>
    <row r="1854" spans="1:13" ht="12.75" customHeight="1" x14ac:dyDescent="0.2">
      <c r="A1854" s="45" t="s">
        <v>18</v>
      </c>
      <c r="B1854" s="45">
        <v>7033605</v>
      </c>
      <c r="C1854" s="45" t="s">
        <v>2270</v>
      </c>
      <c r="D1854" s="45" t="s">
        <v>4191</v>
      </c>
      <c r="E1854" s="45"/>
      <c r="F1854" s="45"/>
      <c r="G1854" s="45" t="s">
        <v>589</v>
      </c>
      <c r="H1854" s="45" t="s">
        <v>590</v>
      </c>
      <c r="I1854" s="45"/>
      <c r="M1854" s="19" t="str">
        <f t="shared" si="28"/>
        <v xml:space="preserve">  &lt;concept code='7033605' codeSystem='1.2.40.0.34.5.156' displayName='APROTININ ACETAT' level='1' type='L' concept_beschreibung='Medikation_AGES_Wirkstoffe _20170725' deutsch='' hinweise='' relationships=''/&gt;</v>
      </c>
    </row>
    <row r="1855" spans="1:13" ht="12.75" customHeight="1" x14ac:dyDescent="0.2">
      <c r="A1855" s="45" t="s">
        <v>18</v>
      </c>
      <c r="B1855" s="45">
        <v>7033707</v>
      </c>
      <c r="C1855" s="45" t="s">
        <v>2271</v>
      </c>
      <c r="D1855" s="45" t="s">
        <v>4192</v>
      </c>
      <c r="E1855" s="45"/>
      <c r="F1855" s="45"/>
      <c r="G1855" s="45" t="s">
        <v>589</v>
      </c>
      <c r="H1855" s="45" t="s">
        <v>590</v>
      </c>
      <c r="I1855" s="45"/>
      <c r="M1855" s="19" t="str">
        <f t="shared" si="28"/>
        <v xml:space="preserve">  &lt;concept code='7033707' codeSystem='1.2.40.0.34.5.156' displayName='AZITHROMYCIN DIHYDRAT' level='1' type='L' concept_beschreibung='Medikation_AGES_Wirkstoffe _20170725' deutsch='' hinweise='' relationships=''/&gt;</v>
      </c>
    </row>
    <row r="1856" spans="1:13" ht="12.75" customHeight="1" x14ac:dyDescent="0.2">
      <c r="A1856" s="45" t="s">
        <v>18</v>
      </c>
      <c r="B1856" s="45">
        <v>7033709</v>
      </c>
      <c r="C1856" s="45" t="s">
        <v>2272</v>
      </c>
      <c r="D1856" s="45" t="s">
        <v>4193</v>
      </c>
      <c r="E1856" s="45"/>
      <c r="F1856" s="45"/>
      <c r="G1856" s="45" t="s">
        <v>589</v>
      </c>
      <c r="H1856" s="45" t="s">
        <v>590</v>
      </c>
      <c r="I1856" s="45"/>
      <c r="M1856" s="19" t="str">
        <f t="shared" si="28"/>
        <v xml:space="preserve">  &lt;concept code='7033709' codeSystem='1.2.40.0.34.5.156' displayName='AMOXICILLIN TRIHYDRAT' level='1' type='L' concept_beschreibung='Medikation_AGES_Wirkstoffe _20170725' deutsch='' hinweise='' relationships=''/&gt;</v>
      </c>
    </row>
    <row r="1857" spans="1:13" ht="12.75" customHeight="1" x14ac:dyDescent="0.2">
      <c r="A1857" s="45" t="s">
        <v>18</v>
      </c>
      <c r="B1857" s="45">
        <v>7034728</v>
      </c>
      <c r="C1857" s="45" t="s">
        <v>2273</v>
      </c>
      <c r="D1857" s="45" t="s">
        <v>4194</v>
      </c>
      <c r="E1857" s="45"/>
      <c r="F1857" s="45"/>
      <c r="G1857" s="45" t="s">
        <v>589</v>
      </c>
      <c r="H1857" s="45" t="s">
        <v>590</v>
      </c>
      <c r="I1857" s="45"/>
      <c r="M1857" s="19" t="str">
        <f t="shared" si="28"/>
        <v xml:space="preserve">  &lt;concept code='7034728' codeSystem='1.2.40.0.34.5.156' displayName='CEFALEXIN MONOHYDRAT' level='1' type='L' concept_beschreibung='Medikation_AGES_Wirkstoffe _20170725' deutsch='' hinweise='' relationships=''/&gt;</v>
      </c>
    </row>
    <row r="1858" spans="1:13" ht="12.75" customHeight="1" x14ac:dyDescent="0.2">
      <c r="A1858" s="45" t="s">
        <v>18</v>
      </c>
      <c r="B1858" s="45">
        <v>7036515</v>
      </c>
      <c r="C1858" s="45" t="s">
        <v>2274</v>
      </c>
      <c r="D1858" s="45" t="s">
        <v>4195</v>
      </c>
      <c r="E1858" s="45"/>
      <c r="F1858" s="45"/>
      <c r="G1858" s="45" t="s">
        <v>589</v>
      </c>
      <c r="H1858" s="45" t="s">
        <v>590</v>
      </c>
      <c r="I1858" s="45"/>
      <c r="M1858" s="19" t="str">
        <f t="shared" si="28"/>
        <v xml:space="preserve">  &lt;concept code='7036515' codeSystem='1.2.40.0.34.5.156' displayName='ESOMEPRAZOL MAGNESIUM DIHYDRAT' level='1' type='L' concept_beschreibung='Medikation_AGES_Wirkstoffe _20170725' deutsch='' hinweise='' relationships=''/&gt;</v>
      </c>
    </row>
    <row r="1859" spans="1:13" ht="12.75" customHeight="1" x14ac:dyDescent="0.2">
      <c r="A1859" s="45" t="s">
        <v>18</v>
      </c>
      <c r="B1859" s="45">
        <v>7037819</v>
      </c>
      <c r="C1859" s="45" t="s">
        <v>2275</v>
      </c>
      <c r="D1859" s="45" t="s">
        <v>4196</v>
      </c>
      <c r="E1859" s="45"/>
      <c r="F1859" s="45"/>
      <c r="G1859" s="45" t="s">
        <v>589</v>
      </c>
      <c r="H1859" s="45" t="s">
        <v>590</v>
      </c>
      <c r="I1859" s="45"/>
      <c r="M1859" s="19" t="str">
        <f t="shared" si="28"/>
        <v xml:space="preserve">  &lt;concept code='7037819' codeSystem='1.2.40.0.34.5.156' displayName='ZOLEDRONSÄURE MONOHYDRAT' level='1' type='L' concept_beschreibung='Medikation_AGES_Wirkstoffe _20170725' deutsch='' hinweise='' relationships=''/&gt;</v>
      </c>
    </row>
    <row r="1860" spans="1:13" ht="12.75" customHeight="1" x14ac:dyDescent="0.2">
      <c r="A1860" s="45" t="s">
        <v>18</v>
      </c>
      <c r="B1860" s="45">
        <v>7057737</v>
      </c>
      <c r="C1860" s="45" t="s">
        <v>2276</v>
      </c>
      <c r="D1860" s="45" t="s">
        <v>4197</v>
      </c>
      <c r="E1860" s="45"/>
      <c r="F1860" s="45"/>
      <c r="G1860" s="45" t="s">
        <v>589</v>
      </c>
      <c r="H1860" s="45" t="s">
        <v>590</v>
      </c>
      <c r="I1860" s="45"/>
      <c r="M1860" s="19" t="str">
        <f t="shared" si="28"/>
        <v xml:space="preserve">  &lt;concept code='7057737' codeSystem='1.2.40.0.34.5.156' displayName='LYSIN L HYDRAT' level='1' type='L' concept_beschreibung='Medikation_AGES_Wirkstoffe _20170725' deutsch='' hinweise='' relationships=''/&gt;</v>
      </c>
    </row>
    <row r="1861" spans="1:13" ht="12.75" customHeight="1" x14ac:dyDescent="0.2">
      <c r="A1861" s="45" t="s">
        <v>18</v>
      </c>
      <c r="B1861" s="45">
        <v>7091608</v>
      </c>
      <c r="C1861" s="45" t="s">
        <v>2277</v>
      </c>
      <c r="D1861" s="45" t="s">
        <v>4198</v>
      </c>
      <c r="E1861" s="45"/>
      <c r="F1861" s="45"/>
      <c r="G1861" s="45" t="s">
        <v>589</v>
      </c>
      <c r="H1861" s="45" t="s">
        <v>590</v>
      </c>
      <c r="I1861" s="45"/>
      <c r="M1861" s="19" t="str">
        <f t="shared" si="28"/>
        <v xml:space="preserve">  &lt;concept code='7091608' codeSystem='1.2.40.0.34.5.156' displayName='POMALIDOMID' level='1' type='L' concept_beschreibung='Medikation_AGES_Wirkstoffe _20170725' deutsch='' hinweise='' relationships=''/&gt;</v>
      </c>
    </row>
    <row r="1862" spans="1:13" ht="12.75" customHeight="1" x14ac:dyDescent="0.2">
      <c r="A1862" s="45" t="s">
        <v>18</v>
      </c>
      <c r="B1862" s="45">
        <v>7091649</v>
      </c>
      <c r="C1862" s="45" t="s">
        <v>2278</v>
      </c>
      <c r="D1862" s="45" t="s">
        <v>4199</v>
      </c>
      <c r="E1862" s="45"/>
      <c r="F1862" s="45"/>
      <c r="G1862" s="45" t="s">
        <v>589</v>
      </c>
      <c r="H1862" s="45" t="s">
        <v>590</v>
      </c>
      <c r="I1862" s="45"/>
      <c r="M1862" s="19" t="str">
        <f t="shared" si="28"/>
        <v xml:space="preserve">  &lt;concept code='7091649' codeSystem='1.2.40.0.34.5.156' displayName='HOLZKOHLE' level='1' type='L' concept_beschreibung='Medikation_AGES_Wirkstoffe _20170725' deutsch='' hinweise='' relationships=''/&gt;</v>
      </c>
    </row>
    <row r="1863" spans="1:13" ht="12.75" customHeight="1" x14ac:dyDescent="0.2">
      <c r="A1863" s="45" t="s">
        <v>18</v>
      </c>
      <c r="B1863" s="45">
        <v>7151228</v>
      </c>
      <c r="C1863" s="45" t="s">
        <v>2279</v>
      </c>
      <c r="D1863" s="45" t="s">
        <v>4200</v>
      </c>
      <c r="E1863" s="45"/>
      <c r="F1863" s="45"/>
      <c r="G1863" s="45" t="s">
        <v>589</v>
      </c>
      <c r="H1863" s="45" t="s">
        <v>590</v>
      </c>
      <c r="I1863" s="45"/>
      <c r="M1863" s="19" t="str">
        <f t="shared" si="28"/>
        <v xml:space="preserve">  &lt;concept code='7151228' codeSystem='1.2.40.0.34.5.156' displayName='PANTOPRAZOL NATRIUM SESQUIHYDRAT' level='1' type='L' concept_beschreibung='Medikation_AGES_Wirkstoffe _20170725' deutsch='' hinweise='' relationships=''/&gt;</v>
      </c>
    </row>
    <row r="1864" spans="1:13" ht="12.75" customHeight="1" x14ac:dyDescent="0.2">
      <c r="A1864" s="45" t="s">
        <v>18</v>
      </c>
      <c r="B1864" s="45">
        <v>7151463</v>
      </c>
      <c r="C1864" s="45" t="s">
        <v>2280</v>
      </c>
      <c r="D1864" s="45" t="s">
        <v>4201</v>
      </c>
      <c r="E1864" s="45"/>
      <c r="F1864" s="45"/>
      <c r="G1864" s="45" t="s">
        <v>589</v>
      </c>
      <c r="H1864" s="45" t="s">
        <v>590</v>
      </c>
      <c r="I1864" s="45"/>
      <c r="M1864" s="19" t="str">
        <f t="shared" si="28"/>
        <v xml:space="preserve">  &lt;concept code='7151463' codeSystem='1.2.40.0.34.5.156' displayName='FIDAXOMICIN' level='1' type='L' concept_beschreibung='Medikation_AGES_Wirkstoffe _20170725' deutsch='' hinweise='' relationships=''/&gt;</v>
      </c>
    </row>
    <row r="1865" spans="1:13" ht="12.75" customHeight="1" x14ac:dyDescent="0.2">
      <c r="A1865" s="45" t="s">
        <v>18</v>
      </c>
      <c r="B1865" s="45">
        <v>7155999</v>
      </c>
      <c r="C1865" s="45" t="s">
        <v>2281</v>
      </c>
      <c r="D1865" s="45" t="s">
        <v>4202</v>
      </c>
      <c r="E1865" s="45"/>
      <c r="F1865" s="45"/>
      <c r="G1865" s="45" t="s">
        <v>589</v>
      </c>
      <c r="H1865" s="45" t="s">
        <v>590</v>
      </c>
      <c r="I1865" s="45"/>
      <c r="M1865" s="19" t="str">
        <f t="shared" si="28"/>
        <v xml:space="preserve">  &lt;concept code='7155999' codeSystem='1.2.40.0.34.5.156' displayName='VEMURAFENIB' level='1' type='L' concept_beschreibung='Medikation_AGES_Wirkstoffe _20170725' deutsch='' hinweise='' relationships=''/&gt;</v>
      </c>
    </row>
    <row r="1866" spans="1:13" ht="12.75" customHeight="1" x14ac:dyDescent="0.2">
      <c r="A1866" s="45" t="s">
        <v>18</v>
      </c>
      <c r="B1866" s="45">
        <v>7156318</v>
      </c>
      <c r="C1866" s="45" t="s">
        <v>2282</v>
      </c>
      <c r="D1866" s="45" t="s">
        <v>4203</v>
      </c>
      <c r="E1866" s="45"/>
      <c r="F1866" s="45"/>
      <c r="G1866" s="45" t="s">
        <v>589</v>
      </c>
      <c r="H1866" s="45" t="s">
        <v>590</v>
      </c>
      <c r="I1866" s="45"/>
      <c r="M1866" s="19" t="str">
        <f t="shared" si="28"/>
        <v xml:space="preserve">  &lt;concept code='7156318' codeSystem='1.2.40.0.34.5.156' displayName='BENDAMUSTIN HYDROCHLORID MONOHYDRAT' level='1' type='L' concept_beschreibung='Medikation_AGES_Wirkstoffe _20170725' deutsch='' hinweise='' relationships=''/&gt;</v>
      </c>
    </row>
    <row r="1867" spans="1:13" ht="12.75" customHeight="1" x14ac:dyDescent="0.2">
      <c r="A1867" s="45" t="s">
        <v>18</v>
      </c>
      <c r="B1867" s="45">
        <v>7156458</v>
      </c>
      <c r="C1867" s="45" t="s">
        <v>2283</v>
      </c>
      <c r="D1867" s="45" t="s">
        <v>4204</v>
      </c>
      <c r="E1867" s="45"/>
      <c r="F1867" s="45"/>
      <c r="G1867" s="45" t="s">
        <v>589</v>
      </c>
      <c r="H1867" s="45" t="s">
        <v>590</v>
      </c>
      <c r="I1867" s="45"/>
      <c r="M1867" s="19" t="str">
        <f t="shared" si="28"/>
        <v xml:space="preserve">  &lt;concept code='7156458' codeSystem='1.2.40.0.34.5.156' displayName='LEVO-METHADON HYDROCHLORID' level='1' type='L' concept_beschreibung='Medikation_AGES_Wirkstoffe _20170725' deutsch='' hinweise='' relationships=''/&gt;</v>
      </c>
    </row>
    <row r="1868" spans="1:13" ht="12.75" customHeight="1" x14ac:dyDescent="0.2">
      <c r="A1868" s="45" t="s">
        <v>18</v>
      </c>
      <c r="B1868" s="45">
        <v>7184373</v>
      </c>
      <c r="C1868" s="45" t="s">
        <v>2284</v>
      </c>
      <c r="D1868" s="45" t="s">
        <v>4205</v>
      </c>
      <c r="E1868" s="45"/>
      <c r="F1868" s="45"/>
      <c r="G1868" s="45" t="s">
        <v>589</v>
      </c>
      <c r="H1868" s="45" t="s">
        <v>590</v>
      </c>
      <c r="I1868" s="45"/>
      <c r="M1868" s="19" t="str">
        <f t="shared" si="28"/>
        <v xml:space="preserve">  &lt;concept code='7184373' codeSystem='1.2.40.0.34.5.156' displayName='NATRIUMALENDRONAT MONOHYDRAT' level='1' type='L' concept_beschreibung='Medikation_AGES_Wirkstoffe _20170725' deutsch='' hinweise='' relationships=''/&gt;</v>
      </c>
    </row>
    <row r="1869" spans="1:13" ht="12.75" customHeight="1" x14ac:dyDescent="0.2">
      <c r="A1869" s="45" t="s">
        <v>18</v>
      </c>
      <c r="B1869" s="45">
        <v>7191449</v>
      </c>
      <c r="C1869" s="45" t="s">
        <v>2285</v>
      </c>
      <c r="D1869" s="45" t="s">
        <v>4206</v>
      </c>
      <c r="E1869" s="45"/>
      <c r="F1869" s="45"/>
      <c r="G1869" s="45" t="s">
        <v>589</v>
      </c>
      <c r="H1869" s="45" t="s">
        <v>590</v>
      </c>
      <c r="I1869" s="45"/>
      <c r="M1869" s="19" t="str">
        <f t="shared" si="28"/>
        <v xml:space="preserve">  &lt;concept code='7191449' codeSystem='1.2.40.0.34.5.156' displayName='EPHEDRIN HEMIHYDRAT' level='1' type='L' concept_beschreibung='Medikation_AGES_Wirkstoffe _20170725' deutsch='' hinweise='' relationships=''/&gt;</v>
      </c>
    </row>
    <row r="1870" spans="1:13" ht="12.75" customHeight="1" x14ac:dyDescent="0.2">
      <c r="A1870" s="45" t="s">
        <v>18</v>
      </c>
      <c r="B1870" s="45">
        <v>7191495</v>
      </c>
      <c r="C1870" s="45" t="s">
        <v>2286</v>
      </c>
      <c r="D1870" s="45" t="s">
        <v>4207</v>
      </c>
      <c r="E1870" s="45"/>
      <c r="F1870" s="45"/>
      <c r="G1870" s="45" t="s">
        <v>589</v>
      </c>
      <c r="H1870" s="45" t="s">
        <v>590</v>
      </c>
      <c r="I1870" s="45"/>
      <c r="M1870" s="19" t="str">
        <f t="shared" si="28"/>
        <v xml:space="preserve">  &lt;concept code='7191495' codeSystem='1.2.40.0.34.5.156' displayName='PRAMIPEXOL DIHYDROCHLORID MONOHYDRAT' level='1' type='L' concept_beschreibung='Medikation_AGES_Wirkstoffe _20170725' deutsch='' hinweise='' relationships=''/&gt;</v>
      </c>
    </row>
    <row r="1871" spans="1:13" ht="12.75" customHeight="1" x14ac:dyDescent="0.2">
      <c r="A1871" s="45" t="s">
        <v>18</v>
      </c>
      <c r="B1871" s="45">
        <v>7211686</v>
      </c>
      <c r="C1871" s="45" t="s">
        <v>2287</v>
      </c>
      <c r="D1871" s="45" t="s">
        <v>4208</v>
      </c>
      <c r="E1871" s="45"/>
      <c r="F1871" s="45"/>
      <c r="G1871" s="45" t="s">
        <v>589</v>
      </c>
      <c r="H1871" s="45" t="s">
        <v>590</v>
      </c>
      <c r="I1871" s="45"/>
      <c r="M1871" s="19" t="str">
        <f t="shared" si="28"/>
        <v xml:space="preserve">  &lt;concept code='7211686' codeSystem='1.2.40.0.34.5.156' displayName='LEVOFLOXACIN HEMIHYDRAT' level='1' type='L' concept_beschreibung='Medikation_AGES_Wirkstoffe _20170725' deutsch='' hinweise='' relationships=''/&gt;</v>
      </c>
    </row>
    <row r="1872" spans="1:13" ht="12.75" customHeight="1" x14ac:dyDescent="0.2">
      <c r="A1872" s="45" t="s">
        <v>18</v>
      </c>
      <c r="B1872" s="45">
        <v>7211709</v>
      </c>
      <c r="C1872" s="45" t="s">
        <v>2288</v>
      </c>
      <c r="D1872" s="45" t="s">
        <v>4209</v>
      </c>
      <c r="E1872" s="45"/>
      <c r="F1872" s="45"/>
      <c r="G1872" s="45" t="s">
        <v>589</v>
      </c>
      <c r="H1872" s="45" t="s">
        <v>590</v>
      </c>
      <c r="I1872" s="45"/>
      <c r="M1872" s="19" t="str">
        <f t="shared" ref="M1872:M1935" si="29">CONCATENATE("  &lt;concept code='",B1872,"' codeSystem='",$H1872,"' displayName='",C1872,"' level='",LEFT(A1872,SEARCH("-",A1872)-1),"' type='",TRIM(RIGHT(A1872,LEN(A1872)-SEARCH("-",A1872))),"' concept_beschreibung='",G1872,"' deutsch='",E1872,"' hinweise='",F1872,"' relationships='",I1872,"'/&gt;")</f>
        <v xml:space="preserve">  &lt;concept code='7211709' codeSystem='1.2.40.0.34.5.156' displayName='AMSACRIN' level='1' type='L' concept_beschreibung='Medikation_AGES_Wirkstoffe _20170725' deutsch='' hinweise='' relationships=''/&gt;</v>
      </c>
    </row>
    <row r="1873" spans="1:13" ht="12.75" customHeight="1" x14ac:dyDescent="0.2">
      <c r="A1873" s="45" t="s">
        <v>18</v>
      </c>
      <c r="B1873" s="45">
        <v>7211711</v>
      </c>
      <c r="C1873" s="45" t="s">
        <v>2289</v>
      </c>
      <c r="D1873" s="45" t="s">
        <v>4210</v>
      </c>
      <c r="E1873" s="45"/>
      <c r="F1873" s="45"/>
      <c r="G1873" s="45" t="s">
        <v>589</v>
      </c>
      <c r="H1873" s="45" t="s">
        <v>590</v>
      </c>
      <c r="I1873" s="45"/>
      <c r="M1873" s="19" t="str">
        <f t="shared" si="29"/>
        <v xml:space="preserve">  &lt;concept code='7211711' codeSystem='1.2.40.0.34.5.156' displayName='ACLIDINIUM BROMID' level='1' type='L' concept_beschreibung='Medikation_AGES_Wirkstoffe _20170725' deutsch='' hinweise='' relationships=''/&gt;</v>
      </c>
    </row>
    <row r="1874" spans="1:13" ht="12.75" customHeight="1" x14ac:dyDescent="0.2">
      <c r="A1874" s="45" t="s">
        <v>18</v>
      </c>
      <c r="B1874" s="45">
        <v>7211713</v>
      </c>
      <c r="C1874" s="45" t="s">
        <v>2290</v>
      </c>
      <c r="D1874" s="45" t="s">
        <v>4211</v>
      </c>
      <c r="E1874" s="45"/>
      <c r="F1874" s="45"/>
      <c r="G1874" s="45" t="s">
        <v>589</v>
      </c>
      <c r="H1874" s="45" t="s">
        <v>590</v>
      </c>
      <c r="I1874" s="45"/>
      <c r="M1874" s="19" t="str">
        <f t="shared" si="29"/>
        <v xml:space="preserve">  &lt;concept code='7211713' codeSystem='1.2.40.0.34.5.156' displayName='LIDOCAIN HYDROCHLORID MONOHYDRAT' level='1' type='L' concept_beschreibung='Medikation_AGES_Wirkstoffe _20170725' deutsch='' hinweise='' relationships=''/&gt;</v>
      </c>
    </row>
    <row r="1875" spans="1:13" ht="12.75" customHeight="1" x14ac:dyDescent="0.2">
      <c r="A1875" s="45" t="s">
        <v>18</v>
      </c>
      <c r="B1875" s="45">
        <v>7217889</v>
      </c>
      <c r="C1875" s="45" t="s">
        <v>2291</v>
      </c>
      <c r="D1875" s="45" t="s">
        <v>4212</v>
      </c>
      <c r="E1875" s="45"/>
      <c r="F1875" s="45"/>
      <c r="G1875" s="45" t="s">
        <v>589</v>
      </c>
      <c r="H1875" s="45" t="s">
        <v>590</v>
      </c>
      <c r="I1875" s="45"/>
      <c r="M1875" s="19" t="str">
        <f t="shared" si="29"/>
        <v xml:space="preserve">  &lt;concept code='7217889' codeSystem='1.2.40.0.34.5.156' displayName='IRINOTECAN HYDROCHLORID TRIHYDRAT' level='1' type='L' concept_beschreibung='Medikation_AGES_Wirkstoffe _20170725' deutsch='' hinweise='' relationships=''/&gt;</v>
      </c>
    </row>
    <row r="1876" spans="1:13" ht="12.75" customHeight="1" x14ac:dyDescent="0.2">
      <c r="A1876" s="45" t="s">
        <v>18</v>
      </c>
      <c r="B1876" s="45">
        <v>7225082</v>
      </c>
      <c r="C1876" s="45" t="s">
        <v>2292</v>
      </c>
      <c r="D1876" s="45" t="s">
        <v>4213</v>
      </c>
      <c r="E1876" s="45"/>
      <c r="F1876" s="45"/>
      <c r="G1876" s="45" t="s">
        <v>589</v>
      </c>
      <c r="H1876" s="45" t="s">
        <v>590</v>
      </c>
      <c r="I1876" s="45"/>
      <c r="M1876" s="19" t="str">
        <f t="shared" si="29"/>
        <v xml:space="preserve">  &lt;concept code='7225082' codeSystem='1.2.40.0.34.5.156' displayName='NATRIUM FLUCLOXACILLINAT MONOHYDRAT' level='1' type='L' concept_beschreibung='Medikation_AGES_Wirkstoffe _20170725' deutsch='' hinweise='' relationships=''/&gt;</v>
      </c>
    </row>
    <row r="1877" spans="1:13" ht="12.75" customHeight="1" x14ac:dyDescent="0.2">
      <c r="A1877" s="45" t="s">
        <v>18</v>
      </c>
      <c r="B1877" s="45">
        <v>7240554</v>
      </c>
      <c r="C1877" s="45" t="s">
        <v>2293</v>
      </c>
      <c r="D1877" s="45" t="s">
        <v>4214</v>
      </c>
      <c r="E1877" s="45"/>
      <c r="F1877" s="45"/>
      <c r="G1877" s="45" t="s">
        <v>589</v>
      </c>
      <c r="H1877" s="45" t="s">
        <v>590</v>
      </c>
      <c r="I1877" s="45"/>
      <c r="M1877" s="19" t="str">
        <f t="shared" si="29"/>
        <v xml:space="preserve">  &lt;concept code='7240554' codeSystem='1.2.40.0.34.5.156' displayName='SILTUXIMAB' level='1' type='L' concept_beschreibung='Medikation_AGES_Wirkstoffe _20170725' deutsch='' hinweise='' relationships=''/&gt;</v>
      </c>
    </row>
    <row r="1878" spans="1:13" ht="12.75" customHeight="1" x14ac:dyDescent="0.2">
      <c r="A1878" s="45" t="s">
        <v>18</v>
      </c>
      <c r="B1878" s="45">
        <v>7249184</v>
      </c>
      <c r="C1878" s="45" t="s">
        <v>2294</v>
      </c>
      <c r="D1878" s="45" t="s">
        <v>4215</v>
      </c>
      <c r="E1878" s="45"/>
      <c r="F1878" s="45"/>
      <c r="G1878" s="45" t="s">
        <v>589</v>
      </c>
      <c r="H1878" s="45" t="s">
        <v>590</v>
      </c>
      <c r="I1878" s="45"/>
      <c r="M1878" s="19" t="str">
        <f t="shared" si="29"/>
        <v xml:space="preserve">  &lt;concept code='7249184' codeSystem='1.2.40.0.34.5.156' displayName='AESCIN WASSERLÖSLICH (ALPHA)' level='1' type='L' concept_beschreibung='Medikation_AGES_Wirkstoffe _20170725' deutsch='' hinweise='' relationships=''/&gt;</v>
      </c>
    </row>
    <row r="1879" spans="1:13" ht="12.75" customHeight="1" x14ac:dyDescent="0.2">
      <c r="A1879" s="45" t="s">
        <v>18</v>
      </c>
      <c r="B1879" s="45">
        <v>7255602</v>
      </c>
      <c r="C1879" s="45" t="s">
        <v>2295</v>
      </c>
      <c r="D1879" s="45" t="s">
        <v>4216</v>
      </c>
      <c r="E1879" s="45"/>
      <c r="F1879" s="45"/>
      <c r="G1879" s="45" t="s">
        <v>589</v>
      </c>
      <c r="H1879" s="45" t="s">
        <v>590</v>
      </c>
      <c r="I1879" s="45"/>
      <c r="M1879" s="19" t="str">
        <f t="shared" si="29"/>
        <v xml:space="preserve">  &lt;concept code='7255602' codeSystem='1.2.40.0.34.5.156' displayName='LEVOMENTHOL' level='1' type='L' concept_beschreibung='Medikation_AGES_Wirkstoffe _20170725' deutsch='' hinweise='' relationships=''/&gt;</v>
      </c>
    </row>
    <row r="1880" spans="1:13" ht="12.75" customHeight="1" x14ac:dyDescent="0.2">
      <c r="A1880" s="45" t="s">
        <v>18</v>
      </c>
      <c r="B1880" s="45">
        <v>7280092</v>
      </c>
      <c r="C1880" s="45" t="s">
        <v>2296</v>
      </c>
      <c r="D1880" s="45" t="s">
        <v>4217</v>
      </c>
      <c r="E1880" s="45"/>
      <c r="F1880" s="45"/>
      <c r="G1880" s="45" t="s">
        <v>589</v>
      </c>
      <c r="H1880" s="45" t="s">
        <v>590</v>
      </c>
      <c r="I1880" s="45"/>
      <c r="M1880" s="19" t="str">
        <f t="shared" si="29"/>
        <v xml:space="preserve">  &lt;concept code='7280092' codeSystem='1.2.40.0.34.5.156' displayName='TACROLIMUS MONOHYDRAT' level='1' type='L' concept_beschreibung='Medikation_AGES_Wirkstoffe _20170725' deutsch='' hinweise='' relationships=''/&gt;</v>
      </c>
    </row>
    <row r="1881" spans="1:13" ht="12.75" customHeight="1" x14ac:dyDescent="0.2">
      <c r="A1881" s="45" t="s">
        <v>18</v>
      </c>
      <c r="B1881" s="45">
        <v>7280132</v>
      </c>
      <c r="C1881" s="45" t="s">
        <v>2297</v>
      </c>
      <c r="D1881" s="45" t="s">
        <v>4218</v>
      </c>
      <c r="E1881" s="45"/>
      <c r="F1881" s="45"/>
      <c r="G1881" s="45" t="s">
        <v>589</v>
      </c>
      <c r="H1881" s="45" t="s">
        <v>590</v>
      </c>
      <c r="I1881" s="45"/>
      <c r="M1881" s="19" t="str">
        <f t="shared" si="29"/>
        <v xml:space="preserve">  &lt;concept code='7280132' codeSystem='1.2.40.0.34.5.156' displayName='MEROPENEM TRIHYDRAT' level='1' type='L' concept_beschreibung='Medikation_AGES_Wirkstoffe _20170725' deutsch='' hinweise='' relationships=''/&gt;</v>
      </c>
    </row>
    <row r="1882" spans="1:13" ht="12.75" customHeight="1" x14ac:dyDescent="0.2">
      <c r="A1882" s="45" t="s">
        <v>18</v>
      </c>
      <c r="B1882" s="45">
        <v>7291729</v>
      </c>
      <c r="C1882" s="45" t="s">
        <v>2298</v>
      </c>
      <c r="D1882" s="45" t="s">
        <v>4219</v>
      </c>
      <c r="E1882" s="45"/>
      <c r="F1882" s="45"/>
      <c r="G1882" s="45" t="s">
        <v>589</v>
      </c>
      <c r="H1882" s="45" t="s">
        <v>590</v>
      </c>
      <c r="I1882" s="45"/>
      <c r="M1882" s="19" t="str">
        <f t="shared" si="29"/>
        <v xml:space="preserve">  &lt;concept code='7291729' codeSystem='1.2.40.0.34.5.156' displayName='CANGRELOR TETRANATRIUM' level='1' type='L' concept_beschreibung='Medikation_AGES_Wirkstoffe _20170725' deutsch='' hinweise='' relationships=''/&gt;</v>
      </c>
    </row>
    <row r="1883" spans="1:13" ht="12.75" customHeight="1" x14ac:dyDescent="0.2">
      <c r="A1883" s="45" t="s">
        <v>18</v>
      </c>
      <c r="B1883" s="45">
        <v>7291731</v>
      </c>
      <c r="C1883" s="45" t="s">
        <v>2299</v>
      </c>
      <c r="D1883" s="45" t="s">
        <v>4220</v>
      </c>
      <c r="E1883" s="45"/>
      <c r="F1883" s="45"/>
      <c r="G1883" s="45" t="s">
        <v>589</v>
      </c>
      <c r="H1883" s="45" t="s">
        <v>590</v>
      </c>
      <c r="I1883" s="45"/>
      <c r="M1883" s="19" t="str">
        <f t="shared" si="29"/>
        <v xml:space="preserve">  &lt;concept code='7291731' codeSystem='1.2.40.0.34.5.156' displayName='AMLODIPIN MESILAT MONOHYDRAT' level='1' type='L' concept_beschreibung='Medikation_AGES_Wirkstoffe _20170725' deutsch='' hinweise='' relationships=''/&gt;</v>
      </c>
    </row>
    <row r="1884" spans="1:13" ht="12.75" customHeight="1" x14ac:dyDescent="0.2">
      <c r="A1884" s="45" t="s">
        <v>18</v>
      </c>
      <c r="B1884" s="45">
        <v>7291739</v>
      </c>
      <c r="C1884" s="45" t="s">
        <v>2300</v>
      </c>
      <c r="D1884" s="45" t="s">
        <v>4221</v>
      </c>
      <c r="E1884" s="45"/>
      <c r="F1884" s="45"/>
      <c r="G1884" s="45" t="s">
        <v>589</v>
      </c>
      <c r="H1884" s="45" t="s">
        <v>590</v>
      </c>
      <c r="I1884" s="45"/>
      <c r="M1884" s="19" t="str">
        <f t="shared" si="29"/>
        <v xml:space="preserve">  &lt;concept code='7291739' codeSystem='1.2.40.0.34.5.156' displayName='IPRATROPIUMBROMID MONOHYDRAT' level='1' type='L' concept_beschreibung='Medikation_AGES_Wirkstoffe _20170725' deutsch='' hinweise='' relationships=''/&gt;</v>
      </c>
    </row>
    <row r="1885" spans="1:13" ht="12.75" customHeight="1" x14ac:dyDescent="0.2">
      <c r="A1885" s="45" t="s">
        <v>18</v>
      </c>
      <c r="B1885" s="45">
        <v>7291746</v>
      </c>
      <c r="C1885" s="45" t="s">
        <v>2301</v>
      </c>
      <c r="D1885" s="45" t="s">
        <v>4222</v>
      </c>
      <c r="E1885" s="45"/>
      <c r="F1885" s="45"/>
      <c r="G1885" s="45" t="s">
        <v>589</v>
      </c>
      <c r="H1885" s="45" t="s">
        <v>590</v>
      </c>
      <c r="I1885" s="45"/>
      <c r="M1885" s="19" t="str">
        <f t="shared" si="29"/>
        <v xml:space="preserve">  &lt;concept code='7291746' codeSystem='1.2.40.0.34.5.156' displayName='RILPIVIRIN HYDROCHLORID' level='1' type='L' concept_beschreibung='Medikation_AGES_Wirkstoffe _20170725' deutsch='' hinweise='' relationships=''/&gt;</v>
      </c>
    </row>
    <row r="1886" spans="1:13" ht="12.75" customHeight="1" x14ac:dyDescent="0.2">
      <c r="A1886" s="45" t="s">
        <v>18</v>
      </c>
      <c r="B1886" s="45">
        <v>7300970</v>
      </c>
      <c r="C1886" s="45" t="s">
        <v>2302</v>
      </c>
      <c r="D1886" s="45" t="s">
        <v>4223</v>
      </c>
      <c r="E1886" s="45"/>
      <c r="F1886" s="45"/>
      <c r="G1886" s="45" t="s">
        <v>589</v>
      </c>
      <c r="H1886" s="45" t="s">
        <v>590</v>
      </c>
      <c r="I1886" s="45"/>
      <c r="M1886" s="19" t="str">
        <f t="shared" si="29"/>
        <v xml:space="preserve">  &lt;concept code='7300970' codeSystem='1.2.40.0.34.5.156' displayName='ZOLEDRONSÄURE HEMIPENTAHYDRAT' level='1' type='L' concept_beschreibung='Medikation_AGES_Wirkstoffe _20170725' deutsch='' hinweise='' relationships=''/&gt;</v>
      </c>
    </row>
    <row r="1887" spans="1:13" ht="12.75" customHeight="1" x14ac:dyDescent="0.2">
      <c r="A1887" s="45" t="s">
        <v>18</v>
      </c>
      <c r="B1887" s="45">
        <v>7331461</v>
      </c>
      <c r="C1887" s="45" t="s">
        <v>2303</v>
      </c>
      <c r="D1887" s="45" t="s">
        <v>4224</v>
      </c>
      <c r="E1887" s="45"/>
      <c r="F1887" s="45"/>
      <c r="G1887" s="45" t="s">
        <v>589</v>
      </c>
      <c r="H1887" s="45" t="s">
        <v>590</v>
      </c>
      <c r="I1887" s="45"/>
      <c r="M1887" s="19" t="str">
        <f t="shared" si="29"/>
        <v xml:space="preserve">  &lt;concept code='7331461' codeSystem='1.2.40.0.34.5.156' displayName='ZIPRASIDON MESILAT TRIHYDRAT' level='1' type='L' concept_beschreibung='Medikation_AGES_Wirkstoffe _20170725' deutsch='' hinweise='' relationships=''/&gt;</v>
      </c>
    </row>
    <row r="1888" spans="1:13" ht="12.75" customHeight="1" x14ac:dyDescent="0.2">
      <c r="A1888" s="45" t="s">
        <v>18</v>
      </c>
      <c r="B1888" s="45">
        <v>7331467</v>
      </c>
      <c r="C1888" s="45" t="s">
        <v>2304</v>
      </c>
      <c r="D1888" s="45" t="s">
        <v>4225</v>
      </c>
      <c r="E1888" s="45"/>
      <c r="F1888" s="45"/>
      <c r="G1888" s="45" t="s">
        <v>589</v>
      </c>
      <c r="H1888" s="45" t="s">
        <v>590</v>
      </c>
      <c r="I1888" s="45"/>
      <c r="M1888" s="19" t="str">
        <f t="shared" si="29"/>
        <v xml:space="preserve">  &lt;concept code='7331467' codeSystem='1.2.40.0.34.5.156' displayName='DOXYCYCLIN MONOHYDRAT' level='1' type='L' concept_beschreibung='Medikation_AGES_Wirkstoffe _20170725' deutsch='' hinweise='' relationships=''/&gt;</v>
      </c>
    </row>
    <row r="1889" spans="1:13" ht="12.75" customHeight="1" x14ac:dyDescent="0.2">
      <c r="A1889" s="45" t="s">
        <v>18</v>
      </c>
      <c r="B1889" s="45">
        <v>7332313</v>
      </c>
      <c r="C1889" s="45" t="s">
        <v>2305</v>
      </c>
      <c r="D1889" s="45" t="s">
        <v>4226</v>
      </c>
      <c r="E1889" s="45"/>
      <c r="F1889" s="45"/>
      <c r="G1889" s="45" t="s">
        <v>589</v>
      </c>
      <c r="H1889" s="45" t="s">
        <v>590</v>
      </c>
      <c r="I1889" s="45"/>
      <c r="M1889" s="19" t="str">
        <f t="shared" si="29"/>
        <v xml:space="preserve">  &lt;concept code='7332313' codeSystem='1.2.40.0.34.5.156' displayName='GLUCOSE MONOHYDRAT' level='1' type='L' concept_beschreibung='Medikation_AGES_Wirkstoffe _20170725' deutsch='' hinweise='' relationships=''/&gt;</v>
      </c>
    </row>
    <row r="1890" spans="1:13" ht="12.75" customHeight="1" x14ac:dyDescent="0.2">
      <c r="A1890" s="45" t="s">
        <v>18</v>
      </c>
      <c r="B1890" s="45">
        <v>7332363</v>
      </c>
      <c r="C1890" s="45" t="s">
        <v>2306</v>
      </c>
      <c r="D1890" s="45" t="s">
        <v>4227</v>
      </c>
      <c r="E1890" s="45"/>
      <c r="F1890" s="45"/>
      <c r="G1890" s="45" t="s">
        <v>589</v>
      </c>
      <c r="H1890" s="45" t="s">
        <v>590</v>
      </c>
      <c r="I1890" s="45"/>
      <c r="M1890" s="19" t="str">
        <f t="shared" si="29"/>
        <v xml:space="preserve">  &lt;concept code='7332363' codeSystem='1.2.40.0.34.5.156' displayName='CHROMCHLORID HEXAHYDRAT' level='1' type='L' concept_beschreibung='Medikation_AGES_Wirkstoffe _20170725' deutsch='' hinweise='' relationships=''/&gt;</v>
      </c>
    </row>
    <row r="1891" spans="1:13" ht="12.75" customHeight="1" x14ac:dyDescent="0.2">
      <c r="A1891" s="45" t="s">
        <v>18</v>
      </c>
      <c r="B1891" s="45">
        <v>7332391</v>
      </c>
      <c r="C1891" s="45" t="s">
        <v>2307</v>
      </c>
      <c r="D1891" s="45" t="s">
        <v>4228</v>
      </c>
      <c r="E1891" s="45"/>
      <c r="F1891" s="45"/>
      <c r="G1891" s="45" t="s">
        <v>589</v>
      </c>
      <c r="H1891" s="45" t="s">
        <v>590</v>
      </c>
      <c r="I1891" s="45"/>
      <c r="M1891" s="19" t="str">
        <f t="shared" si="29"/>
        <v xml:space="preserve">  &lt;concept code='7332391' codeSystem='1.2.40.0.34.5.156' displayName='MOMETASON FUROAT MONOHYDRAT' level='1' type='L' concept_beschreibung='Medikation_AGES_Wirkstoffe _20170725' deutsch='' hinweise='' relationships=''/&gt;</v>
      </c>
    </row>
    <row r="1892" spans="1:13" ht="12.75" customHeight="1" x14ac:dyDescent="0.2">
      <c r="A1892" s="45" t="s">
        <v>18</v>
      </c>
      <c r="B1892" s="45">
        <v>7349717</v>
      </c>
      <c r="C1892" s="45" t="s">
        <v>2308</v>
      </c>
      <c r="D1892" s="45" t="s">
        <v>4229</v>
      </c>
      <c r="E1892" s="45"/>
      <c r="F1892" s="45"/>
      <c r="G1892" s="45" t="s">
        <v>589</v>
      </c>
      <c r="H1892" s="45" t="s">
        <v>590</v>
      </c>
      <c r="I1892" s="45"/>
      <c r="M1892" s="19" t="str">
        <f t="shared" si="29"/>
        <v xml:space="preserve">  &lt;concept code='7349717' codeSystem='1.2.40.0.34.5.156' displayName='ONDANSETRON HYDROCHLORID DIHYDRAT' level='1' type='L' concept_beschreibung='Medikation_AGES_Wirkstoffe _20170725' deutsch='' hinweise='' relationships=''/&gt;</v>
      </c>
    </row>
    <row r="1893" spans="1:13" ht="12.75" customHeight="1" x14ac:dyDescent="0.2">
      <c r="A1893" s="45" t="s">
        <v>18</v>
      </c>
      <c r="B1893" s="45">
        <v>7395953</v>
      </c>
      <c r="C1893" s="45" t="s">
        <v>2309</v>
      </c>
      <c r="D1893" s="45" t="s">
        <v>4230</v>
      </c>
      <c r="E1893" s="45"/>
      <c r="F1893" s="45"/>
      <c r="G1893" s="45" t="s">
        <v>589</v>
      </c>
      <c r="H1893" s="45" t="s">
        <v>590</v>
      </c>
      <c r="I1893" s="45"/>
      <c r="M1893" s="19" t="str">
        <f t="shared" si="29"/>
        <v xml:space="preserve">  &lt;concept code='7395953' codeSystem='1.2.40.0.34.5.156' displayName='DONEPEZIL HYDROCHLORID MONOHYDRAT' level='1' type='L' concept_beschreibung='Medikation_AGES_Wirkstoffe _20170725' deutsch='' hinweise='' relationships=''/&gt;</v>
      </c>
    </row>
    <row r="1894" spans="1:13" ht="12.75" customHeight="1" x14ac:dyDescent="0.2">
      <c r="A1894" s="45" t="s">
        <v>18</v>
      </c>
      <c r="B1894" s="45">
        <v>7395955</v>
      </c>
      <c r="C1894" s="45" t="s">
        <v>2310</v>
      </c>
      <c r="D1894" s="45" t="s">
        <v>4231</v>
      </c>
      <c r="E1894" s="45"/>
      <c r="F1894" s="45"/>
      <c r="G1894" s="45" t="s">
        <v>589</v>
      </c>
      <c r="H1894" s="45" t="s">
        <v>590</v>
      </c>
      <c r="I1894" s="45"/>
      <c r="M1894" s="19" t="str">
        <f t="shared" si="29"/>
        <v xml:space="preserve">  &lt;concept code='7395955' codeSystem='1.2.40.0.34.5.156' displayName='CALCIUMCHLORID DIHYDRAT' level='1' type='L' concept_beschreibung='Medikation_AGES_Wirkstoffe _20170725' deutsch='' hinweise='' relationships=''/&gt;</v>
      </c>
    </row>
    <row r="1895" spans="1:13" ht="12.75" customHeight="1" x14ac:dyDescent="0.2">
      <c r="A1895" s="45" t="s">
        <v>18</v>
      </c>
      <c r="B1895" s="45">
        <v>7395962</v>
      </c>
      <c r="C1895" s="45" t="s">
        <v>2311</v>
      </c>
      <c r="D1895" s="45" t="s">
        <v>4232</v>
      </c>
      <c r="E1895" s="45"/>
      <c r="F1895" s="45"/>
      <c r="G1895" s="45" t="s">
        <v>589</v>
      </c>
      <c r="H1895" s="45" t="s">
        <v>590</v>
      </c>
      <c r="I1895" s="45"/>
      <c r="M1895" s="19" t="str">
        <f t="shared" si="29"/>
        <v xml:space="preserve">  &lt;concept code='7395962' codeSystem='1.2.40.0.34.5.156' displayName='MAGNESIUMCHLORID HEXAHYDRAT' level='1' type='L' concept_beschreibung='Medikation_AGES_Wirkstoffe _20170725' deutsch='' hinweise='' relationships=''/&gt;</v>
      </c>
    </row>
    <row r="1896" spans="1:13" ht="12.75" customHeight="1" x14ac:dyDescent="0.2">
      <c r="A1896" s="45" t="s">
        <v>18</v>
      </c>
      <c r="B1896" s="45">
        <v>7396034</v>
      </c>
      <c r="C1896" s="45" t="s">
        <v>2312</v>
      </c>
      <c r="D1896" s="45" t="s">
        <v>4233</v>
      </c>
      <c r="E1896" s="45"/>
      <c r="F1896" s="45"/>
      <c r="G1896" s="45" t="s">
        <v>589</v>
      </c>
      <c r="H1896" s="45" t="s">
        <v>590</v>
      </c>
      <c r="I1896" s="45"/>
      <c r="M1896" s="19" t="str">
        <f t="shared" si="29"/>
        <v xml:space="preserve">  &lt;concept code='7396034' codeSystem='1.2.40.0.34.5.156' displayName='MAGNESIUMSULFAT HEPTAHYDRAT' level='1' type='L' concept_beschreibung='Medikation_AGES_Wirkstoffe _20170725' deutsch='' hinweise='' relationships=''/&gt;</v>
      </c>
    </row>
    <row r="1897" spans="1:13" ht="12.75" customHeight="1" x14ac:dyDescent="0.2">
      <c r="A1897" s="45" t="s">
        <v>18</v>
      </c>
      <c r="B1897" s="45">
        <v>7396038</v>
      </c>
      <c r="C1897" s="45" t="s">
        <v>2313</v>
      </c>
      <c r="D1897" s="45" t="s">
        <v>4234</v>
      </c>
      <c r="E1897" s="45"/>
      <c r="F1897" s="45"/>
      <c r="G1897" s="45" t="s">
        <v>589</v>
      </c>
      <c r="H1897" s="45" t="s">
        <v>590</v>
      </c>
      <c r="I1897" s="45"/>
      <c r="M1897" s="19" t="str">
        <f t="shared" si="29"/>
        <v xml:space="preserve">  &lt;concept code='7396038' codeSystem='1.2.40.0.34.5.156' displayName='NATRIUMACETAT TRIHYDRAT' level='1' type='L' concept_beschreibung='Medikation_AGES_Wirkstoffe _20170725' deutsch='' hinweise='' relationships=''/&gt;</v>
      </c>
    </row>
    <row r="1898" spans="1:13" ht="12.75" customHeight="1" x14ac:dyDescent="0.2">
      <c r="A1898" s="45" t="s">
        <v>18</v>
      </c>
      <c r="B1898" s="45">
        <v>7396042</v>
      </c>
      <c r="C1898" s="45" t="s">
        <v>2314</v>
      </c>
      <c r="D1898" s="45" t="s">
        <v>4235</v>
      </c>
      <c r="E1898" s="45"/>
      <c r="F1898" s="45"/>
      <c r="G1898" s="45" t="s">
        <v>589</v>
      </c>
      <c r="H1898" s="45" t="s">
        <v>590</v>
      </c>
      <c r="I1898" s="45"/>
      <c r="M1898" s="19" t="str">
        <f t="shared" si="29"/>
        <v xml:space="preserve">  &lt;concept code='7396042' codeSystem='1.2.40.0.34.5.156' displayName='ZINKSULFAT-HEPTAHYDRAT' level='1' type='L' concept_beschreibung='Medikation_AGES_Wirkstoffe _20170725' deutsch='' hinweise='' relationships=''/&gt;</v>
      </c>
    </row>
    <row r="1899" spans="1:13" ht="12.75" customHeight="1" x14ac:dyDescent="0.2">
      <c r="A1899" s="45" t="s">
        <v>18</v>
      </c>
      <c r="B1899" s="45">
        <v>7396118</v>
      </c>
      <c r="C1899" s="45" t="s">
        <v>2315</v>
      </c>
      <c r="D1899" s="45" t="s">
        <v>4236</v>
      </c>
      <c r="E1899" s="45"/>
      <c r="F1899" s="45"/>
      <c r="G1899" s="45" t="s">
        <v>589</v>
      </c>
      <c r="H1899" s="45" t="s">
        <v>590</v>
      </c>
      <c r="I1899" s="45"/>
      <c r="M1899" s="19" t="str">
        <f t="shared" si="29"/>
        <v xml:space="preserve">  &lt;concept code='7396118' codeSystem='1.2.40.0.34.5.156' displayName='MANGANSULFAT MONOHYDRAT' level='1' type='L' concept_beschreibung='Medikation_AGES_Wirkstoffe _20170725' deutsch='' hinweise='' relationships=''/&gt;</v>
      </c>
    </row>
    <row r="1900" spans="1:13" ht="12.75" customHeight="1" x14ac:dyDescent="0.2">
      <c r="A1900" s="45" t="s">
        <v>18</v>
      </c>
      <c r="B1900" s="45">
        <v>7396121</v>
      </c>
      <c r="C1900" s="45" t="s">
        <v>2316</v>
      </c>
      <c r="D1900" s="45" t="s">
        <v>4237</v>
      </c>
      <c r="E1900" s="45"/>
      <c r="F1900" s="45"/>
      <c r="G1900" s="45" t="s">
        <v>589</v>
      </c>
      <c r="H1900" s="45" t="s">
        <v>590</v>
      </c>
      <c r="I1900" s="45"/>
      <c r="M1900" s="19" t="str">
        <f t="shared" si="29"/>
        <v xml:space="preserve">  &lt;concept code='7396121' codeSystem='1.2.40.0.34.5.156' displayName='ZINKCITRAT TRIHYDRAT' level='1' type='L' concept_beschreibung='Medikation_AGES_Wirkstoffe _20170725' deutsch='' hinweise='' relationships=''/&gt;</v>
      </c>
    </row>
    <row r="1901" spans="1:13" ht="12.75" customHeight="1" x14ac:dyDescent="0.2">
      <c r="A1901" s="45" t="s">
        <v>18</v>
      </c>
      <c r="B1901" s="45">
        <v>7396178</v>
      </c>
      <c r="C1901" s="45" t="s">
        <v>2317</v>
      </c>
      <c r="D1901" s="45" t="s">
        <v>4238</v>
      </c>
      <c r="E1901" s="45"/>
      <c r="F1901" s="45"/>
      <c r="G1901" s="45" t="s">
        <v>589</v>
      </c>
      <c r="H1901" s="45" t="s">
        <v>590</v>
      </c>
      <c r="I1901" s="45"/>
      <c r="M1901" s="19" t="str">
        <f t="shared" si="29"/>
        <v xml:space="preserve">  &lt;concept code='7396178' codeSystem='1.2.40.0.34.5.156' displayName='ESTRADIOL HEMIHYDRAT' level='1' type='L' concept_beschreibung='Medikation_AGES_Wirkstoffe _20170725' deutsch='' hinweise='' relationships=''/&gt;</v>
      </c>
    </row>
    <row r="1902" spans="1:13" ht="12.75" customHeight="1" x14ac:dyDescent="0.2">
      <c r="A1902" s="45" t="s">
        <v>18</v>
      </c>
      <c r="B1902" s="45">
        <v>7409854</v>
      </c>
      <c r="C1902" s="45" t="s">
        <v>2318</v>
      </c>
      <c r="D1902" s="45" t="s">
        <v>4239</v>
      </c>
      <c r="E1902" s="45"/>
      <c r="F1902" s="45"/>
      <c r="G1902" s="45" t="s">
        <v>589</v>
      </c>
      <c r="H1902" s="45" t="s">
        <v>590</v>
      </c>
      <c r="I1902" s="45"/>
      <c r="M1902" s="19" t="str">
        <f t="shared" si="29"/>
        <v xml:space="preserve">  &lt;concept code='7409854' codeSystem='1.2.40.0.34.5.156' displayName='EISEN(II)-SULFAT, GETROCKNETES' level='1' type='L' concept_beschreibung='Medikation_AGES_Wirkstoffe _20170725' deutsch='' hinweise='' relationships=''/&gt;</v>
      </c>
    </row>
    <row r="1903" spans="1:13" ht="12.75" customHeight="1" x14ac:dyDescent="0.2">
      <c r="A1903" s="45" t="s">
        <v>18</v>
      </c>
      <c r="B1903" s="45">
        <v>7421787</v>
      </c>
      <c r="C1903" s="45" t="s">
        <v>2319</v>
      </c>
      <c r="D1903" s="45" t="s">
        <v>4240</v>
      </c>
      <c r="E1903" s="45"/>
      <c r="F1903" s="45"/>
      <c r="G1903" s="45" t="s">
        <v>589</v>
      </c>
      <c r="H1903" s="45" t="s">
        <v>590</v>
      </c>
      <c r="I1903" s="45"/>
      <c r="M1903" s="19" t="str">
        <f t="shared" si="29"/>
        <v xml:space="preserve">  &lt;concept code='7421787' codeSystem='1.2.40.0.34.5.156' displayName='FUSIDINSÄURE HEMIHYDRAT' level='1' type='L' concept_beschreibung='Medikation_AGES_Wirkstoffe _20170725' deutsch='' hinweise='' relationships=''/&gt;</v>
      </c>
    </row>
    <row r="1904" spans="1:13" ht="12.75" customHeight="1" x14ac:dyDescent="0.2">
      <c r="A1904" s="45" t="s">
        <v>18</v>
      </c>
      <c r="B1904" s="45">
        <v>7431272</v>
      </c>
      <c r="C1904" s="45" t="s">
        <v>2320</v>
      </c>
      <c r="D1904" s="45" t="s">
        <v>4241</v>
      </c>
      <c r="E1904" s="45"/>
      <c r="F1904" s="45"/>
      <c r="G1904" s="45" t="s">
        <v>589</v>
      </c>
      <c r="H1904" s="45" t="s">
        <v>590</v>
      </c>
      <c r="I1904" s="45"/>
      <c r="M1904" s="19" t="str">
        <f t="shared" si="29"/>
        <v xml:space="preserve">  &lt;concept code='7431272' codeSystem='1.2.40.0.34.5.156' displayName='CODEINPHOSPHAT HEMIHYDRAT' level='1' type='L' concept_beschreibung='Medikation_AGES_Wirkstoffe _20170725' deutsch='' hinweise='' relationships=''/&gt;</v>
      </c>
    </row>
    <row r="1905" spans="1:13" ht="12.75" customHeight="1" x14ac:dyDescent="0.2">
      <c r="A1905" s="45" t="s">
        <v>18</v>
      </c>
      <c r="B1905" s="45">
        <v>7431284</v>
      </c>
      <c r="C1905" s="45" t="s">
        <v>2321</v>
      </c>
      <c r="D1905" s="45" t="s">
        <v>4242</v>
      </c>
      <c r="E1905" s="45"/>
      <c r="F1905" s="45"/>
      <c r="G1905" s="45" t="s">
        <v>589</v>
      </c>
      <c r="H1905" s="45" t="s">
        <v>590</v>
      </c>
      <c r="I1905" s="45"/>
      <c r="M1905" s="19" t="str">
        <f t="shared" si="29"/>
        <v xml:space="preserve">  &lt;concept code='7431284' codeSystem='1.2.40.0.34.5.156' displayName='MINOCYCLIN HYDROCHLORID DIHYDRAT' level='1' type='L' concept_beschreibung='Medikation_AGES_Wirkstoffe _20170725' deutsch='' hinweise='' relationships=''/&gt;</v>
      </c>
    </row>
    <row r="1906" spans="1:13" ht="12.75" customHeight="1" x14ac:dyDescent="0.2">
      <c r="A1906" s="45" t="s">
        <v>18</v>
      </c>
      <c r="B1906" s="45">
        <v>7431286</v>
      </c>
      <c r="C1906" s="45" t="s">
        <v>2322</v>
      </c>
      <c r="D1906" s="45" t="s">
        <v>4243</v>
      </c>
      <c r="E1906" s="45"/>
      <c r="F1906" s="45"/>
      <c r="G1906" s="45" t="s">
        <v>589</v>
      </c>
      <c r="H1906" s="45" t="s">
        <v>590</v>
      </c>
      <c r="I1906" s="45"/>
      <c r="M1906" s="19" t="str">
        <f t="shared" si="29"/>
        <v xml:space="preserve">  &lt;concept code='7431286' codeSystem='1.2.40.0.34.5.156' displayName='NATRIUM PICOSULFAT MONOHYDRAT' level='1' type='L' concept_beschreibung='Medikation_AGES_Wirkstoffe _20170725' deutsch='' hinweise='' relationships=''/&gt;</v>
      </c>
    </row>
    <row r="1907" spans="1:13" ht="12.75" customHeight="1" x14ac:dyDescent="0.2">
      <c r="A1907" s="45" t="s">
        <v>18</v>
      </c>
      <c r="B1907" s="45">
        <v>7446598</v>
      </c>
      <c r="C1907" s="45" t="s">
        <v>2323</v>
      </c>
      <c r="D1907" s="45" t="s">
        <v>4244</v>
      </c>
      <c r="E1907" s="45"/>
      <c r="F1907" s="45"/>
      <c r="G1907" s="45" t="s">
        <v>589</v>
      </c>
      <c r="H1907" s="45" t="s">
        <v>590</v>
      </c>
      <c r="I1907" s="45"/>
      <c r="M1907" s="19" t="str">
        <f t="shared" si="29"/>
        <v xml:space="preserve">  &lt;concept code='7446598' codeSystem='1.2.40.0.34.5.156' displayName='BRENTUXIMAB VEDOTIN' level='1' type='L' concept_beschreibung='Medikation_AGES_Wirkstoffe _20170725' deutsch='' hinweise='' relationships=''/&gt;</v>
      </c>
    </row>
    <row r="1908" spans="1:13" ht="12.75" customHeight="1" x14ac:dyDescent="0.2">
      <c r="A1908" s="45" t="s">
        <v>18</v>
      </c>
      <c r="B1908" s="45">
        <v>7446994</v>
      </c>
      <c r="C1908" s="45" t="s">
        <v>2324</v>
      </c>
      <c r="D1908" s="45" t="s">
        <v>4245</v>
      </c>
      <c r="E1908" s="45"/>
      <c r="F1908" s="45"/>
      <c r="G1908" s="45" t="s">
        <v>589</v>
      </c>
      <c r="H1908" s="45" t="s">
        <v>590</v>
      </c>
      <c r="I1908" s="45"/>
      <c r="M1908" s="19" t="str">
        <f t="shared" si="29"/>
        <v xml:space="preserve">  &lt;concept code='7446994' codeSystem='1.2.40.0.34.5.156' displayName='FORMOTEROLFUMARAT DIHYDRAT' level='1' type='L' concept_beschreibung='Medikation_AGES_Wirkstoffe _20170725' deutsch='' hinweise='' relationships=''/&gt;</v>
      </c>
    </row>
    <row r="1909" spans="1:13" ht="12.75" customHeight="1" x14ac:dyDescent="0.2">
      <c r="A1909" s="45" t="s">
        <v>18</v>
      </c>
      <c r="B1909" s="45">
        <v>7447005</v>
      </c>
      <c r="C1909" s="45" t="s">
        <v>2325</v>
      </c>
      <c r="D1909" s="45" t="s">
        <v>4246</v>
      </c>
      <c r="E1909" s="45"/>
      <c r="F1909" s="45"/>
      <c r="G1909" s="45" t="s">
        <v>589</v>
      </c>
      <c r="H1909" s="45" t="s">
        <v>590</v>
      </c>
      <c r="I1909" s="45"/>
      <c r="M1909" s="19" t="str">
        <f t="shared" si="29"/>
        <v xml:space="preserve">  &lt;concept code='7447005' codeSystem='1.2.40.0.34.5.156' displayName='LISINOPRIL-DIHYDRAT' level='1' type='L' concept_beschreibung='Medikation_AGES_Wirkstoffe _20170725' deutsch='' hinweise='' relationships=''/&gt;</v>
      </c>
    </row>
    <row r="1910" spans="1:13" ht="12.75" customHeight="1" x14ac:dyDescent="0.2">
      <c r="A1910" s="45" t="s">
        <v>18</v>
      </c>
      <c r="B1910" s="45">
        <v>7447024</v>
      </c>
      <c r="C1910" s="45" t="s">
        <v>2326</v>
      </c>
      <c r="D1910" s="45" t="s">
        <v>4247</v>
      </c>
      <c r="E1910" s="45"/>
      <c r="F1910" s="45"/>
      <c r="G1910" s="45" t="s">
        <v>589</v>
      </c>
      <c r="H1910" s="45" t="s">
        <v>590</v>
      </c>
      <c r="I1910" s="45"/>
      <c r="M1910" s="19" t="str">
        <f t="shared" si="29"/>
        <v xml:space="preserve">  &lt;concept code='7447024' codeSystem='1.2.40.0.34.5.156' displayName='METOCLOPRAMIDHYDROCHLORID MONOHYDRAT' level='1' type='L' concept_beschreibung='Medikation_AGES_Wirkstoffe _20170725' deutsch='' hinweise='' relationships=''/&gt;</v>
      </c>
    </row>
    <row r="1911" spans="1:13" ht="12.75" customHeight="1" x14ac:dyDescent="0.2">
      <c r="A1911" s="45" t="s">
        <v>18</v>
      </c>
      <c r="B1911" s="45">
        <v>7447044</v>
      </c>
      <c r="C1911" s="45" t="s">
        <v>2327</v>
      </c>
      <c r="D1911" s="45" t="s">
        <v>4248</v>
      </c>
      <c r="E1911" s="45"/>
      <c r="F1911" s="45"/>
      <c r="G1911" s="45" t="s">
        <v>589</v>
      </c>
      <c r="H1911" s="45" t="s">
        <v>590</v>
      </c>
      <c r="I1911" s="45"/>
      <c r="M1911" s="19" t="str">
        <f t="shared" si="29"/>
        <v xml:space="preserve">  &lt;concept code='7447044' codeSystem='1.2.40.0.34.5.156' displayName='AMIDOTRIZOESÄURE DIHYDRAT' level='1' type='L' concept_beschreibung='Medikation_AGES_Wirkstoffe _20170725' deutsch='' hinweise='' relationships=''/&gt;</v>
      </c>
    </row>
    <row r="1912" spans="1:13" ht="12.75" customHeight="1" x14ac:dyDescent="0.2">
      <c r="A1912" s="45" t="s">
        <v>18</v>
      </c>
      <c r="B1912" s="45">
        <v>7460779</v>
      </c>
      <c r="C1912" s="45" t="s">
        <v>2328</v>
      </c>
      <c r="D1912" s="45" t="s">
        <v>4249</v>
      </c>
      <c r="E1912" s="45"/>
      <c r="F1912" s="45"/>
      <c r="G1912" s="45" t="s">
        <v>589</v>
      </c>
      <c r="H1912" s="45" t="s">
        <v>590</v>
      </c>
      <c r="I1912" s="45"/>
      <c r="M1912" s="19" t="str">
        <f t="shared" si="29"/>
        <v xml:space="preserve">  &lt;concept code='7460779' codeSystem='1.2.40.0.34.5.156' displayName='CEFTAZIDIM-PENTAHYDRAT' level='1' type='L' concept_beschreibung='Medikation_AGES_Wirkstoffe _20170725' deutsch='' hinweise='' relationships=''/&gt;</v>
      </c>
    </row>
    <row r="1913" spans="1:13" ht="12.75" customHeight="1" x14ac:dyDescent="0.2">
      <c r="A1913" s="45" t="s">
        <v>18</v>
      </c>
      <c r="B1913" s="45">
        <v>7461369</v>
      </c>
      <c r="C1913" s="45" t="s">
        <v>2329</v>
      </c>
      <c r="D1913" s="45" t="s">
        <v>4250</v>
      </c>
      <c r="E1913" s="45"/>
      <c r="F1913" s="45"/>
      <c r="G1913" s="45" t="s">
        <v>589</v>
      </c>
      <c r="H1913" s="45" t="s">
        <v>590</v>
      </c>
      <c r="I1913" s="45"/>
      <c r="M1913" s="19" t="str">
        <f t="shared" si="29"/>
        <v xml:space="preserve">  &lt;concept code='7461369' codeSystem='1.2.40.0.34.5.156' displayName='FERUMOXYTOL' level='1' type='L' concept_beschreibung='Medikation_AGES_Wirkstoffe _20170725' deutsch='' hinweise='' relationships=''/&gt;</v>
      </c>
    </row>
    <row r="1914" spans="1:13" ht="12.75" customHeight="1" x14ac:dyDescent="0.2">
      <c r="A1914" s="45" t="s">
        <v>18</v>
      </c>
      <c r="B1914" s="45">
        <v>7461371</v>
      </c>
      <c r="C1914" s="45" t="s">
        <v>2330</v>
      </c>
      <c r="D1914" s="45" t="s">
        <v>4251</v>
      </c>
      <c r="E1914" s="45"/>
      <c r="F1914" s="45"/>
      <c r="G1914" s="45" t="s">
        <v>589</v>
      </c>
      <c r="H1914" s="45" t="s">
        <v>590</v>
      </c>
      <c r="I1914" s="45"/>
      <c r="M1914" s="19" t="str">
        <f t="shared" si="29"/>
        <v xml:space="preserve">  &lt;concept code='7461371' codeSystem='1.2.40.0.34.5.156' displayName='GIMERACIL' level='1' type='L' concept_beschreibung='Medikation_AGES_Wirkstoffe _20170725' deutsch='' hinweise='' relationships=''/&gt;</v>
      </c>
    </row>
    <row r="1915" spans="1:13" ht="12.75" customHeight="1" x14ac:dyDescent="0.2">
      <c r="A1915" s="45" t="s">
        <v>18</v>
      </c>
      <c r="B1915" s="45">
        <v>7466687</v>
      </c>
      <c r="C1915" s="45" t="s">
        <v>2331</v>
      </c>
      <c r="D1915" s="45" t="s">
        <v>4252</v>
      </c>
      <c r="E1915" s="45"/>
      <c r="F1915" s="45"/>
      <c r="G1915" s="45" t="s">
        <v>589</v>
      </c>
      <c r="H1915" s="45" t="s">
        <v>590</v>
      </c>
      <c r="I1915" s="45"/>
      <c r="M1915" s="19" t="str">
        <f t="shared" si="29"/>
        <v xml:space="preserve">  &lt;concept code='7466687' codeSystem='1.2.40.0.34.5.156' displayName='NALOXEGOL OXALAT' level='1' type='L' concept_beschreibung='Medikation_AGES_Wirkstoffe _20170725' deutsch='' hinweise='' relationships=''/&gt;</v>
      </c>
    </row>
    <row r="1916" spans="1:13" ht="12.75" customHeight="1" x14ac:dyDescent="0.2">
      <c r="A1916" s="45" t="s">
        <v>18</v>
      </c>
      <c r="B1916" s="45">
        <v>7466691</v>
      </c>
      <c r="C1916" s="45" t="s">
        <v>2332</v>
      </c>
      <c r="D1916" s="45" t="s">
        <v>4253</v>
      </c>
      <c r="E1916" s="45"/>
      <c r="F1916" s="45"/>
      <c r="G1916" s="45" t="s">
        <v>589</v>
      </c>
      <c r="H1916" s="45" t="s">
        <v>590</v>
      </c>
      <c r="I1916" s="45"/>
      <c r="M1916" s="19" t="str">
        <f t="shared" si="29"/>
        <v xml:space="preserve">  &lt;concept code='7466691' codeSystem='1.2.40.0.34.5.156' displayName='FLUTEMETAMOL (18F)' level='1' type='L' concept_beschreibung='Medikation_AGES_Wirkstoffe _20170725' deutsch='' hinweise='' relationships=''/&gt;</v>
      </c>
    </row>
    <row r="1917" spans="1:13" ht="12.75" customHeight="1" x14ac:dyDescent="0.2">
      <c r="A1917" s="45" t="s">
        <v>18</v>
      </c>
      <c r="B1917" s="45">
        <v>7466693</v>
      </c>
      <c r="C1917" s="45" t="s">
        <v>2333</v>
      </c>
      <c r="D1917" s="45" t="s">
        <v>4254</v>
      </c>
      <c r="E1917" s="45"/>
      <c r="F1917" s="45"/>
      <c r="G1917" s="45" t="s">
        <v>589</v>
      </c>
      <c r="H1917" s="45" t="s">
        <v>590</v>
      </c>
      <c r="I1917" s="45"/>
      <c r="M1917" s="19" t="str">
        <f t="shared" si="29"/>
        <v xml:space="preserve">  &lt;concept code='7466693' codeSystem='1.2.40.0.34.5.156' displayName='PONATINIB' level='1' type='L' concept_beschreibung='Medikation_AGES_Wirkstoffe _20170725' deutsch='' hinweise='' relationships=''/&gt;</v>
      </c>
    </row>
    <row r="1918" spans="1:13" ht="12.75" customHeight="1" x14ac:dyDescent="0.2">
      <c r="A1918" s="45" t="s">
        <v>18</v>
      </c>
      <c r="B1918" s="45">
        <v>7466697</v>
      </c>
      <c r="C1918" s="45" t="s">
        <v>2334</v>
      </c>
      <c r="D1918" s="45" t="s">
        <v>4255</v>
      </c>
      <c r="E1918" s="45"/>
      <c r="F1918" s="45"/>
      <c r="G1918" s="45" t="s">
        <v>589</v>
      </c>
      <c r="H1918" s="45" t="s">
        <v>590</v>
      </c>
      <c r="I1918" s="45"/>
      <c r="M1918" s="19" t="str">
        <f t="shared" si="29"/>
        <v xml:space="preserve">  &lt;concept code='7466697' codeSystem='1.2.40.0.34.5.156' displayName='ENZALUTAMID' level='1' type='L' concept_beschreibung='Medikation_AGES_Wirkstoffe _20170725' deutsch='' hinweise='' relationships=''/&gt;</v>
      </c>
    </row>
    <row r="1919" spans="1:13" ht="12.75" customHeight="1" x14ac:dyDescent="0.2">
      <c r="A1919" s="45" t="s">
        <v>18</v>
      </c>
      <c r="B1919" s="45">
        <v>7466706</v>
      </c>
      <c r="C1919" s="45" t="s">
        <v>2335</v>
      </c>
      <c r="D1919" s="45" t="s">
        <v>4256</v>
      </c>
      <c r="E1919" s="45"/>
      <c r="F1919" s="45"/>
      <c r="G1919" s="45" t="s">
        <v>589</v>
      </c>
      <c r="H1919" s="45" t="s">
        <v>590</v>
      </c>
      <c r="I1919" s="45"/>
      <c r="M1919" s="19" t="str">
        <f t="shared" si="29"/>
        <v xml:space="preserve">  &lt;concept code='7466706' codeSystem='1.2.40.0.34.5.156' displayName='BOSENTAN MONOHYDRAT' level='1' type='L' concept_beschreibung='Medikation_AGES_Wirkstoffe _20170725' deutsch='' hinweise='' relationships=''/&gt;</v>
      </c>
    </row>
    <row r="1920" spans="1:13" ht="12.75" customHeight="1" x14ac:dyDescent="0.2">
      <c r="A1920" s="45" t="s">
        <v>18</v>
      </c>
      <c r="B1920" s="45">
        <v>7511229</v>
      </c>
      <c r="C1920" s="45" t="s">
        <v>2336</v>
      </c>
      <c r="D1920" s="45" t="s">
        <v>4257</v>
      </c>
      <c r="E1920" s="45"/>
      <c r="F1920" s="45"/>
      <c r="G1920" s="45" t="s">
        <v>589</v>
      </c>
      <c r="H1920" s="45" t="s">
        <v>590</v>
      </c>
      <c r="I1920" s="45"/>
      <c r="M1920" s="19" t="str">
        <f t="shared" si="29"/>
        <v xml:space="preserve">  &lt;concept code='7511229' codeSystem='1.2.40.0.34.5.156' displayName='DINATRIUM CLODRONAT TETRAHYDRAT' level='1' type='L' concept_beschreibung='Medikation_AGES_Wirkstoffe _20170725' deutsch='' hinweise='' relationships=''/&gt;</v>
      </c>
    </row>
    <row r="1921" spans="1:13" ht="12.75" customHeight="1" x14ac:dyDescent="0.2">
      <c r="A1921" s="45" t="s">
        <v>18</v>
      </c>
      <c r="B1921" s="45">
        <v>7524533</v>
      </c>
      <c r="C1921" s="45" t="s">
        <v>2337</v>
      </c>
      <c r="D1921" s="45" t="s">
        <v>4258</v>
      </c>
      <c r="E1921" s="45"/>
      <c r="F1921" s="45"/>
      <c r="G1921" s="45" t="s">
        <v>589</v>
      </c>
      <c r="H1921" s="45" t="s">
        <v>590</v>
      </c>
      <c r="I1921" s="45"/>
      <c r="M1921" s="19" t="str">
        <f t="shared" si="29"/>
        <v xml:space="preserve">  &lt;concept code='7524533' codeSystem='1.2.40.0.34.5.156' displayName='ZIPRASIDONHYDROCHLORID WASSERFREI' level='1' type='L' concept_beschreibung='Medikation_AGES_Wirkstoffe _20170725' deutsch='' hinweise='' relationships=''/&gt;</v>
      </c>
    </row>
    <row r="1922" spans="1:13" ht="12.75" customHeight="1" x14ac:dyDescent="0.2">
      <c r="A1922" s="45" t="s">
        <v>18</v>
      </c>
      <c r="B1922" s="45">
        <v>7524542</v>
      </c>
      <c r="C1922" s="45" t="s">
        <v>2338</v>
      </c>
      <c r="D1922" s="45" t="s">
        <v>4259</v>
      </c>
      <c r="E1922" s="45"/>
      <c r="F1922" s="45"/>
      <c r="G1922" s="45" t="s">
        <v>589</v>
      </c>
      <c r="H1922" s="45" t="s">
        <v>590</v>
      </c>
      <c r="I1922" s="45"/>
      <c r="M1922" s="19" t="str">
        <f t="shared" si="29"/>
        <v xml:space="preserve">  &lt;concept code='7524542' codeSystem='1.2.40.0.34.5.156' displayName='AVANAFIL' level='1' type='L' concept_beschreibung='Medikation_AGES_Wirkstoffe _20170725' deutsch='' hinweise='' relationships=''/&gt;</v>
      </c>
    </row>
    <row r="1923" spans="1:13" ht="12.75" customHeight="1" x14ac:dyDescent="0.2">
      <c r="A1923" s="45" t="s">
        <v>18</v>
      </c>
      <c r="B1923" s="45">
        <v>7525236</v>
      </c>
      <c r="C1923" s="45" t="s">
        <v>2339</v>
      </c>
      <c r="D1923" s="45" t="s">
        <v>4260</v>
      </c>
      <c r="E1923" s="45"/>
      <c r="F1923" s="45"/>
      <c r="G1923" s="45" t="s">
        <v>589</v>
      </c>
      <c r="H1923" s="45" t="s">
        <v>590</v>
      </c>
      <c r="I1923" s="45"/>
      <c r="M1923" s="19" t="str">
        <f t="shared" si="29"/>
        <v xml:space="preserve">  &lt;concept code='7525236' codeSystem='1.2.40.0.34.5.156' displayName='AFLIBERCEPT' level='1' type='L' concept_beschreibung='Medikation_AGES_Wirkstoffe _20170725' deutsch='' hinweise='' relationships=''/&gt;</v>
      </c>
    </row>
    <row r="1924" spans="1:13" ht="12.75" customHeight="1" x14ac:dyDescent="0.2">
      <c r="A1924" s="45" t="s">
        <v>18</v>
      </c>
      <c r="B1924" s="45">
        <v>7525247</v>
      </c>
      <c r="C1924" s="45" t="s">
        <v>2340</v>
      </c>
      <c r="D1924" s="45" t="s">
        <v>4261</v>
      </c>
      <c r="E1924" s="45"/>
      <c r="F1924" s="45"/>
      <c r="G1924" s="45" t="s">
        <v>589</v>
      </c>
      <c r="H1924" s="45" t="s">
        <v>590</v>
      </c>
      <c r="I1924" s="45"/>
      <c r="M1924" s="19" t="str">
        <f t="shared" si="29"/>
        <v xml:space="preserve">  &lt;concept code='7525247' codeSystem='1.2.40.0.34.5.156' displayName='DAPAGLIFLOZIN' level='1' type='L' concept_beschreibung='Medikation_AGES_Wirkstoffe _20170725' deutsch='' hinweise='' relationships=''/&gt;</v>
      </c>
    </row>
    <row r="1925" spans="1:13" ht="12.75" customHeight="1" x14ac:dyDescent="0.2">
      <c r="A1925" s="45" t="s">
        <v>18</v>
      </c>
      <c r="B1925" s="45">
        <v>7525739</v>
      </c>
      <c r="C1925" s="45" t="s">
        <v>2341</v>
      </c>
      <c r="D1925" s="45" t="s">
        <v>4262</v>
      </c>
      <c r="E1925" s="45"/>
      <c r="F1925" s="45"/>
      <c r="G1925" s="45" t="s">
        <v>589</v>
      </c>
      <c r="H1925" s="45" t="s">
        <v>590</v>
      </c>
      <c r="I1925" s="45"/>
      <c r="M1925" s="19" t="str">
        <f t="shared" si="29"/>
        <v xml:space="preserve">  &lt;concept code='7525739' codeSystem='1.2.40.0.34.5.156' displayName='RIOCIGUAT' level='1' type='L' concept_beschreibung='Medikation_AGES_Wirkstoffe _20170725' deutsch='' hinweise='' relationships=''/&gt;</v>
      </c>
    </row>
    <row r="1926" spans="1:13" ht="12.75" customHeight="1" x14ac:dyDescent="0.2">
      <c r="A1926" s="45" t="s">
        <v>18</v>
      </c>
      <c r="B1926" s="45">
        <v>7526786</v>
      </c>
      <c r="C1926" s="45" t="s">
        <v>2342</v>
      </c>
      <c r="D1926" s="45" t="s">
        <v>4263</v>
      </c>
      <c r="E1926" s="45"/>
      <c r="F1926" s="45"/>
      <c r="G1926" s="45" t="s">
        <v>589</v>
      </c>
      <c r="H1926" s="45" t="s">
        <v>590</v>
      </c>
      <c r="I1926" s="45"/>
      <c r="M1926" s="19" t="str">
        <f t="shared" si="29"/>
        <v xml:space="preserve">  &lt;concept code='7526786' codeSystem='1.2.40.0.34.5.156' displayName='CRIZOTINIB' level='1' type='L' concept_beschreibung='Medikation_AGES_Wirkstoffe _20170725' deutsch='' hinweise='' relationships=''/&gt;</v>
      </c>
    </row>
    <row r="1927" spans="1:13" ht="12.75" customHeight="1" x14ac:dyDescent="0.2">
      <c r="A1927" s="45" t="s">
        <v>18</v>
      </c>
      <c r="B1927" s="45">
        <v>7526788</v>
      </c>
      <c r="C1927" s="45" t="s">
        <v>2343</v>
      </c>
      <c r="D1927" s="45" t="s">
        <v>4264</v>
      </c>
      <c r="E1927" s="45"/>
      <c r="F1927" s="45"/>
      <c r="G1927" s="45" t="s">
        <v>589</v>
      </c>
      <c r="H1927" s="45" t="s">
        <v>590</v>
      </c>
      <c r="I1927" s="45"/>
      <c r="M1927" s="19" t="str">
        <f t="shared" si="29"/>
        <v xml:space="preserve">  &lt;concept code='7526788' codeSystem='1.2.40.0.34.5.156' displayName='LINAGLIPTIN' level='1' type='L' concept_beschreibung='Medikation_AGES_Wirkstoffe _20170725' deutsch='' hinweise='' relationships=''/&gt;</v>
      </c>
    </row>
    <row r="1928" spans="1:13" ht="12.75" customHeight="1" x14ac:dyDescent="0.2">
      <c r="A1928" s="45" t="s">
        <v>18</v>
      </c>
      <c r="B1928" s="45">
        <v>7611353</v>
      </c>
      <c r="C1928" s="45" t="s">
        <v>2344</v>
      </c>
      <c r="D1928" s="45" t="s">
        <v>4265</v>
      </c>
      <c r="E1928" s="45"/>
      <c r="F1928" s="45"/>
      <c r="G1928" s="45" t="s">
        <v>589</v>
      </c>
      <c r="H1928" s="45" t="s">
        <v>590</v>
      </c>
      <c r="I1928" s="45"/>
      <c r="M1928" s="19" t="str">
        <f t="shared" si="29"/>
        <v xml:space="preserve">  &lt;concept code='7611353' codeSystem='1.2.40.0.34.5.156' displayName='CANAGLIFLOZIN' level='1' type='L' concept_beschreibung='Medikation_AGES_Wirkstoffe _20170725' deutsch='' hinweise='' relationships=''/&gt;</v>
      </c>
    </row>
    <row r="1929" spans="1:13" ht="12.75" customHeight="1" x14ac:dyDescent="0.2">
      <c r="A1929" s="45" t="s">
        <v>18</v>
      </c>
      <c r="B1929" s="45">
        <v>7611357</v>
      </c>
      <c r="C1929" s="45" t="s">
        <v>2345</v>
      </c>
      <c r="D1929" s="45" t="s">
        <v>4266</v>
      </c>
      <c r="E1929" s="45"/>
      <c r="F1929" s="45"/>
      <c r="G1929" s="45" t="s">
        <v>589</v>
      </c>
      <c r="H1929" s="45" t="s">
        <v>590</v>
      </c>
      <c r="I1929" s="45"/>
      <c r="M1929" s="19" t="str">
        <f t="shared" si="29"/>
        <v xml:space="preserve">  &lt;concept code='7611357' codeSystem='1.2.40.0.34.5.156' displayName='DOLUTEGRAVIR NATRIUM' level='1' type='L' concept_beschreibung='Medikation_AGES_Wirkstoffe _20170725' deutsch='' hinweise='' relationships=''/&gt;</v>
      </c>
    </row>
    <row r="1930" spans="1:13" ht="12.75" customHeight="1" x14ac:dyDescent="0.2">
      <c r="A1930" s="45" t="s">
        <v>18</v>
      </c>
      <c r="B1930" s="45">
        <v>7611361</v>
      </c>
      <c r="C1930" s="45" t="s">
        <v>2346</v>
      </c>
      <c r="D1930" s="45" t="s">
        <v>4267</v>
      </c>
      <c r="E1930" s="45"/>
      <c r="F1930" s="45"/>
      <c r="G1930" s="45" t="s">
        <v>589</v>
      </c>
      <c r="H1930" s="45" t="s">
        <v>590</v>
      </c>
      <c r="I1930" s="45"/>
      <c r="M1930" s="19" t="str">
        <f t="shared" si="29"/>
        <v xml:space="preserve">  &lt;concept code='7611361' codeSystem='1.2.40.0.34.5.156' displayName='BEDAQUILIN FUMARAT' level='1' type='L' concept_beschreibung='Medikation_AGES_Wirkstoffe _20170725' deutsch='' hinweise='' relationships=''/&gt;</v>
      </c>
    </row>
    <row r="1931" spans="1:13" ht="12.75" customHeight="1" x14ac:dyDescent="0.2">
      <c r="A1931" s="45" t="s">
        <v>18</v>
      </c>
      <c r="B1931" s="45">
        <v>7611371</v>
      </c>
      <c r="C1931" s="45" t="s">
        <v>2347</v>
      </c>
      <c r="D1931" s="45" t="s">
        <v>4268</v>
      </c>
      <c r="E1931" s="45"/>
      <c r="F1931" s="45"/>
      <c r="G1931" s="45" t="s">
        <v>589</v>
      </c>
      <c r="H1931" s="45" t="s">
        <v>590</v>
      </c>
      <c r="I1931" s="45"/>
      <c r="M1931" s="19" t="str">
        <f t="shared" si="29"/>
        <v xml:space="preserve">  &lt;concept code='7611371' codeSystem='1.2.40.0.34.5.156' displayName='VILANTEROL TRIFENATAT' level='1' type='L' concept_beschreibung='Medikation_AGES_Wirkstoffe _20170725' deutsch='' hinweise='' relationships=''/&gt;</v>
      </c>
    </row>
    <row r="1932" spans="1:13" ht="12.75" customHeight="1" x14ac:dyDescent="0.2">
      <c r="A1932" s="45" t="s">
        <v>18</v>
      </c>
      <c r="B1932" s="45">
        <v>7611373</v>
      </c>
      <c r="C1932" s="45" t="s">
        <v>2348</v>
      </c>
      <c r="D1932" s="45" t="s">
        <v>4269</v>
      </c>
      <c r="E1932" s="45"/>
      <c r="F1932" s="45"/>
      <c r="G1932" s="45" t="s">
        <v>589</v>
      </c>
      <c r="H1932" s="45" t="s">
        <v>590</v>
      </c>
      <c r="I1932" s="45"/>
      <c r="M1932" s="19" t="str">
        <f t="shared" si="29"/>
        <v xml:space="preserve">  &lt;concept code='7611373' codeSystem='1.2.40.0.34.5.156' displayName='UMECLIDINIUMBROMID' level='1' type='L' concept_beschreibung='Medikation_AGES_Wirkstoffe _20170725' deutsch='' hinweise='' relationships=''/&gt;</v>
      </c>
    </row>
    <row r="1933" spans="1:13" ht="12.75" customHeight="1" x14ac:dyDescent="0.2">
      <c r="A1933" s="45" t="s">
        <v>18</v>
      </c>
      <c r="B1933" s="45">
        <v>7611375</v>
      </c>
      <c r="C1933" s="45" t="s">
        <v>2349</v>
      </c>
      <c r="D1933" s="45" t="s">
        <v>4270</v>
      </c>
      <c r="E1933" s="45"/>
      <c r="F1933" s="45"/>
      <c r="G1933" s="45" t="s">
        <v>589</v>
      </c>
      <c r="H1933" s="45" t="s">
        <v>590</v>
      </c>
      <c r="I1933" s="45"/>
      <c r="M1933" s="19" t="str">
        <f t="shared" si="29"/>
        <v xml:space="preserve">  &lt;concept code='7611375' codeSystem='1.2.40.0.34.5.156' displayName='SOFOSBUVIR' level='1' type='L' concept_beschreibung='Medikation_AGES_Wirkstoffe _20170725' deutsch='' hinweise='' relationships=''/&gt;</v>
      </c>
    </row>
    <row r="1934" spans="1:13" ht="12.75" customHeight="1" x14ac:dyDescent="0.2">
      <c r="A1934" s="45" t="s">
        <v>18</v>
      </c>
      <c r="B1934" s="45">
        <v>7611377</v>
      </c>
      <c r="C1934" s="45" t="s">
        <v>2350</v>
      </c>
      <c r="D1934" s="45" t="s">
        <v>4271</v>
      </c>
      <c r="E1934" s="45"/>
      <c r="F1934" s="45"/>
      <c r="G1934" s="45" t="s">
        <v>589</v>
      </c>
      <c r="H1934" s="45" t="s">
        <v>590</v>
      </c>
      <c r="I1934" s="45"/>
      <c r="M1934" s="19" t="str">
        <f t="shared" si="29"/>
        <v xml:space="preserve">  &lt;concept code='7611377' codeSystem='1.2.40.0.34.5.156' displayName='DAPAGLIFLOZIN PROPANDIOL MONOHYDRAT' level='1' type='L' concept_beschreibung='Medikation_AGES_Wirkstoffe _20170725' deutsch='' hinweise='' relationships=''/&gt;</v>
      </c>
    </row>
    <row r="1935" spans="1:13" ht="12.75" customHeight="1" x14ac:dyDescent="0.2">
      <c r="A1935" s="45" t="s">
        <v>18</v>
      </c>
      <c r="B1935" s="45">
        <v>7611379</v>
      </c>
      <c r="C1935" s="45" t="s">
        <v>2351</v>
      </c>
      <c r="D1935" s="45" t="s">
        <v>4272</v>
      </c>
      <c r="E1935" s="45"/>
      <c r="F1935" s="45"/>
      <c r="G1935" s="45" t="s">
        <v>589</v>
      </c>
      <c r="H1935" s="45" t="s">
        <v>590</v>
      </c>
      <c r="I1935" s="45"/>
      <c r="M1935" s="19" t="str">
        <f t="shared" si="29"/>
        <v xml:space="preserve">  &lt;concept code='7611379' codeSystem='1.2.40.0.34.5.156' displayName='TENOFOVIR DISOPROXIL PHOSPHAT' level='1' type='L' concept_beschreibung='Medikation_AGES_Wirkstoffe _20170725' deutsch='' hinweise='' relationships=''/&gt;</v>
      </c>
    </row>
    <row r="1936" spans="1:13" ht="12.75" customHeight="1" x14ac:dyDescent="0.2">
      <c r="A1936" s="45" t="s">
        <v>18</v>
      </c>
      <c r="B1936" s="45">
        <v>7611390</v>
      </c>
      <c r="C1936" s="45" t="s">
        <v>2352</v>
      </c>
      <c r="D1936" s="45" t="s">
        <v>4273</v>
      </c>
      <c r="E1936" s="45"/>
      <c r="F1936" s="45"/>
      <c r="G1936" s="45" t="s">
        <v>589</v>
      </c>
      <c r="H1936" s="45" t="s">
        <v>590</v>
      </c>
      <c r="I1936" s="45"/>
      <c r="M1936" s="19" t="str">
        <f t="shared" ref="M1936:M1999" si="30">CONCATENATE("  &lt;concept code='",B1936,"' codeSystem='",$H1936,"' displayName='",C1936,"' level='",LEFT(A1936,SEARCH("-",A1936)-1),"' type='",TRIM(RIGHT(A1936,LEN(A1936)-SEARCH("-",A1936))),"' concept_beschreibung='",G1936,"' deutsch='",E1936,"' hinweise='",F1936,"' relationships='",I1936,"'/&gt;")</f>
        <v xml:space="preserve">  &lt;concept code='7611390' codeSystem='1.2.40.0.34.5.156' displayName='COBICISTAT' level='1' type='L' concept_beschreibung='Medikation_AGES_Wirkstoffe _20170725' deutsch='' hinweise='' relationships=''/&gt;</v>
      </c>
    </row>
    <row r="1937" spans="1:13" ht="12.75" customHeight="1" x14ac:dyDescent="0.2">
      <c r="A1937" s="45" t="s">
        <v>18</v>
      </c>
      <c r="B1937" s="45">
        <v>7611392</v>
      </c>
      <c r="C1937" s="45" t="s">
        <v>2353</v>
      </c>
      <c r="D1937" s="45" t="s">
        <v>4274</v>
      </c>
      <c r="E1937" s="45"/>
      <c r="F1937" s="45"/>
      <c r="G1937" s="45" t="s">
        <v>589</v>
      </c>
      <c r="H1937" s="45" t="s">
        <v>590</v>
      </c>
      <c r="I1937" s="45"/>
      <c r="M1937" s="19" t="str">
        <f t="shared" si="30"/>
        <v xml:space="preserve">  &lt;concept code='7611392' codeSystem='1.2.40.0.34.5.156' displayName='FINGOLIMODHYDROCHLORID' level='1' type='L' concept_beschreibung='Medikation_AGES_Wirkstoffe _20170725' deutsch='' hinweise='' relationships=''/&gt;</v>
      </c>
    </row>
    <row r="1938" spans="1:13" ht="12.75" customHeight="1" x14ac:dyDescent="0.2">
      <c r="A1938" s="45" t="s">
        <v>18</v>
      </c>
      <c r="B1938" s="45">
        <v>7611394</v>
      </c>
      <c r="C1938" s="45" t="s">
        <v>2354</v>
      </c>
      <c r="D1938" s="45" t="s">
        <v>4275</v>
      </c>
      <c r="E1938" s="45"/>
      <c r="F1938" s="45"/>
      <c r="G1938" s="45" t="s">
        <v>589</v>
      </c>
      <c r="H1938" s="45" t="s">
        <v>590</v>
      </c>
      <c r="I1938" s="45"/>
      <c r="M1938" s="19" t="str">
        <f t="shared" si="30"/>
        <v xml:space="preserve">  &lt;concept code='7611394' codeSystem='1.2.40.0.34.5.156' displayName='REGORAFENIB' level='1' type='L' concept_beschreibung='Medikation_AGES_Wirkstoffe _20170725' deutsch='' hinweise='' relationships=''/&gt;</v>
      </c>
    </row>
    <row r="1939" spans="1:13" ht="12.75" customHeight="1" x14ac:dyDescent="0.2">
      <c r="A1939" s="45" t="s">
        <v>18</v>
      </c>
      <c r="B1939" s="45">
        <v>7611396</v>
      </c>
      <c r="C1939" s="45" t="s">
        <v>2355</v>
      </c>
      <c r="D1939" s="45" t="s">
        <v>4276</v>
      </c>
      <c r="E1939" s="45"/>
      <c r="F1939" s="45"/>
      <c r="G1939" s="45" t="s">
        <v>589</v>
      </c>
      <c r="H1939" s="45" t="s">
        <v>590</v>
      </c>
      <c r="I1939" s="45"/>
      <c r="M1939" s="19" t="str">
        <f t="shared" si="30"/>
        <v xml:space="preserve">  &lt;concept code='7611396' codeSystem='1.2.40.0.34.5.156' displayName='TAFAMIDIS MEGLUMIN' level='1' type='L' concept_beschreibung='Medikation_AGES_Wirkstoffe _20170725' deutsch='' hinweise='' relationships=''/&gt;</v>
      </c>
    </row>
    <row r="1940" spans="1:13" ht="12.75" customHeight="1" x14ac:dyDescent="0.2">
      <c r="A1940" s="45" t="s">
        <v>18</v>
      </c>
      <c r="B1940" s="45">
        <v>7611398</v>
      </c>
      <c r="C1940" s="45" t="s">
        <v>2356</v>
      </c>
      <c r="D1940" s="45" t="s">
        <v>4277</v>
      </c>
      <c r="E1940" s="45"/>
      <c r="F1940" s="45"/>
      <c r="G1940" s="45" t="s">
        <v>589</v>
      </c>
      <c r="H1940" s="45" t="s">
        <v>590</v>
      </c>
      <c r="I1940" s="45"/>
      <c r="M1940" s="19" t="str">
        <f t="shared" si="30"/>
        <v xml:space="preserve">  &lt;concept code='7611398' codeSystem='1.2.40.0.34.5.156' displayName='ELVITEGRAVIR' level='1' type='L' concept_beschreibung='Medikation_AGES_Wirkstoffe _20170725' deutsch='' hinweise='' relationships=''/&gt;</v>
      </c>
    </row>
    <row r="1941" spans="1:13" ht="12.75" customHeight="1" x14ac:dyDescent="0.2">
      <c r="A1941" s="45" t="s">
        <v>18</v>
      </c>
      <c r="B1941" s="45">
        <v>7611406</v>
      </c>
      <c r="C1941" s="45" t="s">
        <v>2357</v>
      </c>
      <c r="D1941" s="45" t="s">
        <v>4278</v>
      </c>
      <c r="E1941" s="45"/>
      <c r="F1941" s="45"/>
      <c r="G1941" s="45" t="s">
        <v>589</v>
      </c>
      <c r="H1941" s="45" t="s">
        <v>590</v>
      </c>
      <c r="I1941" s="45"/>
      <c r="M1941" s="19" t="str">
        <f t="shared" si="30"/>
        <v xml:space="preserve">  &lt;concept code='7611406' codeSystem='1.2.40.0.34.5.156' displayName='GERINNUNGSFAKTOR IX, REKOMBINANT' level='1' type='L' concept_beschreibung='Medikation_AGES_Wirkstoffe _20170725' deutsch='' hinweise='' relationships=''/&gt;</v>
      </c>
    </row>
    <row r="1942" spans="1:13" ht="12.75" customHeight="1" x14ac:dyDescent="0.2">
      <c r="A1942" s="45" t="s">
        <v>18</v>
      </c>
      <c r="B1942" s="45">
        <v>7611408</v>
      </c>
      <c r="C1942" s="45" t="s">
        <v>2358</v>
      </c>
      <c r="D1942" s="45" t="s">
        <v>4279</v>
      </c>
      <c r="E1942" s="45"/>
      <c r="F1942" s="45"/>
      <c r="G1942" s="45" t="s">
        <v>589</v>
      </c>
      <c r="H1942" s="45" t="s">
        <v>590</v>
      </c>
      <c r="I1942" s="45"/>
      <c r="M1942" s="19" t="str">
        <f t="shared" si="30"/>
        <v xml:space="preserve">  &lt;concept code='7611408' codeSystem='1.2.40.0.34.5.156' displayName='GERINNUNGSFAKTOR VIII, REKOMBINANT' level='1' type='L' concept_beschreibung='Medikation_AGES_Wirkstoffe _20170725' deutsch='' hinweise='' relationships=''/&gt;</v>
      </c>
    </row>
    <row r="1943" spans="1:13" ht="12.75" customHeight="1" x14ac:dyDescent="0.2">
      <c r="A1943" s="45" t="s">
        <v>18</v>
      </c>
      <c r="B1943" s="45">
        <v>7611410</v>
      </c>
      <c r="C1943" s="45" t="s">
        <v>2359</v>
      </c>
      <c r="D1943" s="45" t="s">
        <v>4280</v>
      </c>
      <c r="E1943" s="45"/>
      <c r="F1943" s="45"/>
      <c r="G1943" s="45" t="s">
        <v>589</v>
      </c>
      <c r="H1943" s="45" t="s">
        <v>590</v>
      </c>
      <c r="I1943" s="45"/>
      <c r="M1943" s="19" t="str">
        <f t="shared" si="30"/>
        <v xml:space="preserve">  &lt;concept code='7611410' codeSystem='1.2.40.0.34.5.156' displayName='INSULIN DEGLUDEC' level='1' type='L' concept_beschreibung='Medikation_AGES_Wirkstoffe _20170725' deutsch='' hinweise='' relationships=''/&gt;</v>
      </c>
    </row>
    <row r="1944" spans="1:13" ht="12.75" customHeight="1" x14ac:dyDescent="0.2">
      <c r="A1944" s="45" t="s">
        <v>18</v>
      </c>
      <c r="B1944" s="45">
        <v>7611431</v>
      </c>
      <c r="C1944" s="45" t="s">
        <v>2360</v>
      </c>
      <c r="D1944" s="45" t="s">
        <v>4281</v>
      </c>
      <c r="E1944" s="45"/>
      <c r="F1944" s="45"/>
      <c r="G1944" s="45" t="s">
        <v>589</v>
      </c>
      <c r="H1944" s="45" t="s">
        <v>590</v>
      </c>
      <c r="I1944" s="45"/>
      <c r="M1944" s="19" t="str">
        <f t="shared" si="30"/>
        <v xml:space="preserve">  &lt;concept code='7611431' codeSystem='1.2.40.0.34.5.156' displayName='CALCIUMASCORBAT DIHYDRAT' level='1' type='L' concept_beschreibung='Medikation_AGES_Wirkstoffe _20170725' deutsch='' hinweise='' relationships=''/&gt;</v>
      </c>
    </row>
    <row r="1945" spans="1:13" ht="12.75" customHeight="1" x14ac:dyDescent="0.2">
      <c r="A1945" s="45" t="s">
        <v>18</v>
      </c>
      <c r="B1945" s="45">
        <v>7611433</v>
      </c>
      <c r="C1945" s="45" t="s">
        <v>2361</v>
      </c>
      <c r="D1945" s="45" t="s">
        <v>4282</v>
      </c>
      <c r="E1945" s="45"/>
      <c r="F1945" s="45"/>
      <c r="G1945" s="45" t="s">
        <v>589</v>
      </c>
      <c r="H1945" s="45" t="s">
        <v>590</v>
      </c>
      <c r="I1945" s="45"/>
      <c r="M1945" s="19" t="str">
        <f t="shared" si="30"/>
        <v xml:space="preserve">  &lt;concept code='7611433' codeSystem='1.2.40.0.34.5.156' displayName='CALCIUMHYDROGENPHOSPHAT, WASSERFREIES' level='1' type='L' concept_beschreibung='Medikation_AGES_Wirkstoffe _20170725' deutsch='' hinweise='' relationships=''/&gt;</v>
      </c>
    </row>
    <row r="1946" spans="1:13" ht="12.75" customHeight="1" x14ac:dyDescent="0.2">
      <c r="A1946" s="45" t="s">
        <v>18</v>
      </c>
      <c r="B1946" s="45">
        <v>7611439</v>
      </c>
      <c r="C1946" s="45" t="s">
        <v>2362</v>
      </c>
      <c r="D1946" s="45" t="s">
        <v>4283</v>
      </c>
      <c r="E1946" s="45"/>
      <c r="F1946" s="45"/>
      <c r="G1946" s="45" t="s">
        <v>589</v>
      </c>
      <c r="H1946" s="45" t="s">
        <v>590</v>
      </c>
      <c r="I1946" s="45"/>
      <c r="M1946" s="19" t="str">
        <f t="shared" si="30"/>
        <v xml:space="preserve">  &lt;concept code='7611439' codeSystem='1.2.40.0.34.5.156' displayName='KUPFERSULFAT WASSERFREI' level='1' type='L' concept_beschreibung='Medikation_AGES_Wirkstoffe _20170725' deutsch='' hinweise='' relationships=''/&gt;</v>
      </c>
    </row>
    <row r="1947" spans="1:13" ht="12.75" customHeight="1" x14ac:dyDescent="0.2">
      <c r="A1947" s="45" t="s">
        <v>18</v>
      </c>
      <c r="B1947" s="45">
        <v>7611455</v>
      </c>
      <c r="C1947" s="45" t="s">
        <v>2363</v>
      </c>
      <c r="D1947" s="45" t="s">
        <v>4284</v>
      </c>
      <c r="E1947" s="45"/>
      <c r="F1947" s="45"/>
      <c r="G1947" s="45" t="s">
        <v>589</v>
      </c>
      <c r="H1947" s="45" t="s">
        <v>590</v>
      </c>
      <c r="I1947" s="45"/>
      <c r="M1947" s="19" t="str">
        <f t="shared" si="30"/>
        <v xml:space="preserve">  &lt;concept code='7611455' codeSystem='1.2.40.0.34.5.156' displayName='MAGNESIUMHYDROGENPHOSPHAT TRIHYDRAT' level='1' type='L' concept_beschreibung='Medikation_AGES_Wirkstoffe _20170725' deutsch='' hinweise='' relationships=''/&gt;</v>
      </c>
    </row>
    <row r="1948" spans="1:13" ht="12.75" customHeight="1" x14ac:dyDescent="0.2">
      <c r="A1948" s="45" t="s">
        <v>18</v>
      </c>
      <c r="B1948" s="45">
        <v>7611457</v>
      </c>
      <c r="C1948" s="45" t="s">
        <v>2364</v>
      </c>
      <c r="D1948" s="45" t="s">
        <v>4285</v>
      </c>
      <c r="E1948" s="45"/>
      <c r="F1948" s="45"/>
      <c r="G1948" s="45" t="s">
        <v>589</v>
      </c>
      <c r="H1948" s="45" t="s">
        <v>590</v>
      </c>
      <c r="I1948" s="45"/>
      <c r="M1948" s="19" t="str">
        <f t="shared" si="30"/>
        <v xml:space="preserve">  &lt;concept code='7611457' codeSystem='1.2.40.0.34.5.156' displayName='ZINKSULFAT-MONOHYDRAT' level='1' type='L' concept_beschreibung='Medikation_AGES_Wirkstoffe _20170725' deutsch='' hinweise='' relationships=''/&gt;</v>
      </c>
    </row>
    <row r="1949" spans="1:13" ht="12.75" customHeight="1" x14ac:dyDescent="0.2">
      <c r="A1949" s="45" t="s">
        <v>18</v>
      </c>
      <c r="B1949" s="45">
        <v>7611466</v>
      </c>
      <c r="C1949" s="45" t="s">
        <v>2365</v>
      </c>
      <c r="D1949" s="45" t="s">
        <v>4286</v>
      </c>
      <c r="E1949" s="45"/>
      <c r="F1949" s="45"/>
      <c r="G1949" s="45" t="s">
        <v>589</v>
      </c>
      <c r="H1949" s="45" t="s">
        <v>590</v>
      </c>
      <c r="I1949" s="45"/>
      <c r="M1949" s="19" t="str">
        <f t="shared" si="30"/>
        <v xml:space="preserve">  &lt;concept code='7611466' codeSystem='1.2.40.0.34.5.156' displayName='VERNAKALANT HYDROCHLORID' level='1' type='L' concept_beschreibung='Medikation_AGES_Wirkstoffe _20170725' deutsch='' hinweise='' relationships=''/&gt;</v>
      </c>
    </row>
    <row r="1950" spans="1:13" ht="12.75" customHeight="1" x14ac:dyDescent="0.2">
      <c r="A1950" s="45" t="s">
        <v>18</v>
      </c>
      <c r="B1950" s="45">
        <v>7658121</v>
      </c>
      <c r="C1950" s="45" t="s">
        <v>2366</v>
      </c>
      <c r="D1950" s="45" t="s">
        <v>4287</v>
      </c>
      <c r="E1950" s="45"/>
      <c r="F1950" s="45"/>
      <c r="G1950" s="45" t="s">
        <v>589</v>
      </c>
      <c r="H1950" s="45" t="s">
        <v>590</v>
      </c>
      <c r="I1950" s="45"/>
      <c r="M1950" s="19" t="str">
        <f t="shared" si="30"/>
        <v xml:space="preserve">  &lt;concept code='7658121' codeSystem='1.2.40.0.34.5.156' displayName='VORTIOXETINHYDROBROMID' level='1' type='L' concept_beschreibung='Medikation_AGES_Wirkstoffe _20170725' deutsch='' hinweise='' relationships=''/&gt;</v>
      </c>
    </row>
    <row r="1951" spans="1:13" ht="12.75" customHeight="1" x14ac:dyDescent="0.2">
      <c r="A1951" s="45" t="s">
        <v>18</v>
      </c>
      <c r="B1951" s="45">
        <v>7658132</v>
      </c>
      <c r="C1951" s="45" t="s">
        <v>2367</v>
      </c>
      <c r="D1951" s="45" t="s">
        <v>4288</v>
      </c>
      <c r="E1951" s="45"/>
      <c r="F1951" s="45"/>
      <c r="G1951" s="45" t="s">
        <v>589</v>
      </c>
      <c r="H1951" s="45" t="s">
        <v>590</v>
      </c>
      <c r="I1951" s="45"/>
      <c r="M1951" s="19" t="str">
        <f t="shared" si="30"/>
        <v xml:space="preserve">  &lt;concept code='7658132' codeSystem='1.2.40.0.34.5.156' displayName='CABOZANTINIBMALAT' level='1' type='L' concept_beschreibung='Medikation_AGES_Wirkstoffe _20170725' deutsch='' hinweise='' relationships=''/&gt;</v>
      </c>
    </row>
    <row r="1952" spans="1:13" ht="12.75" customHeight="1" x14ac:dyDescent="0.2">
      <c r="A1952" s="45" t="s">
        <v>18</v>
      </c>
      <c r="B1952" s="45">
        <v>7658134</v>
      </c>
      <c r="C1952" s="45" t="s">
        <v>2368</v>
      </c>
      <c r="D1952" s="45" t="s">
        <v>4289</v>
      </c>
      <c r="E1952" s="45"/>
      <c r="F1952" s="45"/>
      <c r="G1952" s="45" t="s">
        <v>589</v>
      </c>
      <c r="H1952" s="45" t="s">
        <v>590</v>
      </c>
      <c r="I1952" s="45"/>
      <c r="M1952" s="19" t="str">
        <f t="shared" si="30"/>
        <v xml:space="preserve">  &lt;concept code='7658134' codeSystem='1.2.40.0.34.5.156' displayName='DELAMANID' level='1' type='L' concept_beschreibung='Medikation_AGES_Wirkstoffe _20170725' deutsch='' hinweise='' relationships=''/&gt;</v>
      </c>
    </row>
    <row r="1953" spans="1:13" ht="12.75" customHeight="1" x14ac:dyDescent="0.2">
      <c r="A1953" s="45" t="s">
        <v>18</v>
      </c>
      <c r="B1953" s="45">
        <v>7658136</v>
      </c>
      <c r="C1953" s="45" t="s">
        <v>2369</v>
      </c>
      <c r="D1953" s="45" t="s">
        <v>4290</v>
      </c>
      <c r="E1953" s="45"/>
      <c r="F1953" s="45"/>
      <c r="G1953" s="45" t="s">
        <v>589</v>
      </c>
      <c r="H1953" s="45" t="s">
        <v>590</v>
      </c>
      <c r="I1953" s="45"/>
      <c r="M1953" s="19" t="str">
        <f t="shared" si="30"/>
        <v xml:space="preserve">  &lt;concept code='7658136' codeSystem='1.2.40.0.34.5.156' displayName='AZITHROMYCIN MONOHYDRAT' level='1' type='L' concept_beschreibung='Medikation_AGES_Wirkstoffe _20170725' deutsch='' hinweise='' relationships=''/&gt;</v>
      </c>
    </row>
    <row r="1954" spans="1:13" ht="12.75" customHeight="1" x14ac:dyDescent="0.2">
      <c r="A1954" s="45" t="s">
        <v>18</v>
      </c>
      <c r="B1954" s="45">
        <v>7665909</v>
      </c>
      <c r="C1954" s="45" t="s">
        <v>2370</v>
      </c>
      <c r="D1954" s="45" t="s">
        <v>4291</v>
      </c>
      <c r="E1954" s="45"/>
      <c r="F1954" s="45"/>
      <c r="G1954" s="45" t="s">
        <v>589</v>
      </c>
      <c r="H1954" s="45" t="s">
        <v>590</v>
      </c>
      <c r="I1954" s="45"/>
      <c r="M1954" s="19" t="str">
        <f t="shared" si="30"/>
        <v xml:space="preserve">  &lt;concept code='7665909' codeSystem='1.2.40.0.34.5.156' displayName='CONESTAT ALFA' level='1' type='L' concept_beschreibung='Medikation_AGES_Wirkstoffe _20170725' deutsch='' hinweise='' relationships=''/&gt;</v>
      </c>
    </row>
    <row r="1955" spans="1:13" ht="12.75" customHeight="1" x14ac:dyDescent="0.2">
      <c r="A1955" s="45" t="s">
        <v>18</v>
      </c>
      <c r="B1955" s="45">
        <v>7666860</v>
      </c>
      <c r="C1955" s="45" t="s">
        <v>2371</v>
      </c>
      <c r="D1955" s="45" t="s">
        <v>4292</v>
      </c>
      <c r="E1955" s="45"/>
      <c r="F1955" s="45"/>
      <c r="G1955" s="45" t="s">
        <v>589</v>
      </c>
      <c r="H1955" s="45" t="s">
        <v>590</v>
      </c>
      <c r="I1955" s="45"/>
      <c r="M1955" s="19" t="str">
        <f t="shared" si="30"/>
        <v xml:space="preserve">  &lt;concept code='7666860' codeSystem='1.2.40.0.34.5.156' displayName='N-ACETYLGALACTOSAMIN-6-SULFATASE, REKOMBINANT' level='1' type='L' concept_beschreibung='Medikation_AGES_Wirkstoffe _20170725' deutsch='' hinweise='' relationships=''/&gt;</v>
      </c>
    </row>
    <row r="1956" spans="1:13" ht="12.75" customHeight="1" x14ac:dyDescent="0.2">
      <c r="A1956" s="45" t="s">
        <v>18</v>
      </c>
      <c r="B1956" s="45">
        <v>7666862</v>
      </c>
      <c r="C1956" s="45" t="s">
        <v>2372</v>
      </c>
      <c r="D1956" s="45" t="s">
        <v>4293</v>
      </c>
      <c r="E1956" s="45"/>
      <c r="F1956" s="45"/>
      <c r="G1956" s="45" t="s">
        <v>589</v>
      </c>
      <c r="H1956" s="45" t="s">
        <v>590</v>
      </c>
      <c r="I1956" s="45"/>
      <c r="M1956" s="19" t="str">
        <f t="shared" si="30"/>
        <v xml:space="preserve">  &lt;concept code='7666862' codeSystem='1.2.40.0.34.5.156' displayName='DABRAFENIBMESILAT' level='1' type='L' concept_beschreibung='Medikation_AGES_Wirkstoffe _20170725' deutsch='' hinweise='' relationships=''/&gt;</v>
      </c>
    </row>
    <row r="1957" spans="1:13" ht="12.75" customHeight="1" x14ac:dyDescent="0.2">
      <c r="A1957" s="45" t="s">
        <v>18</v>
      </c>
      <c r="B1957" s="45">
        <v>7666864</v>
      </c>
      <c r="C1957" s="45" t="s">
        <v>2373</v>
      </c>
      <c r="D1957" s="45" t="s">
        <v>4294</v>
      </c>
      <c r="E1957" s="45"/>
      <c r="F1957" s="45"/>
      <c r="G1957" s="45" t="s">
        <v>589</v>
      </c>
      <c r="H1957" s="45" t="s">
        <v>590</v>
      </c>
      <c r="I1957" s="45"/>
      <c r="M1957" s="19" t="str">
        <f t="shared" si="30"/>
        <v xml:space="preserve">  &lt;concept code='7666864' codeSystem='1.2.40.0.34.5.156' displayName='NALMEFENHYDROCHLORID DIHYDRAT' level='1' type='L' concept_beschreibung='Medikation_AGES_Wirkstoffe _20170725' deutsch='' hinweise='' relationships=''/&gt;</v>
      </c>
    </row>
    <row r="1958" spans="1:13" ht="12.75" customHeight="1" x14ac:dyDescent="0.2">
      <c r="A1958" s="45" t="s">
        <v>18</v>
      </c>
      <c r="B1958" s="45">
        <v>7666866</v>
      </c>
      <c r="C1958" s="45" t="s">
        <v>2374</v>
      </c>
      <c r="D1958" s="45" t="s">
        <v>4295</v>
      </c>
      <c r="E1958" s="45"/>
      <c r="F1958" s="45"/>
      <c r="G1958" s="45" t="s">
        <v>589</v>
      </c>
      <c r="H1958" s="45" t="s">
        <v>590</v>
      </c>
      <c r="I1958" s="45"/>
      <c r="M1958" s="19" t="str">
        <f t="shared" si="30"/>
        <v xml:space="preserve">  &lt;concept code='7666866' codeSystem='1.2.40.0.34.5.156' displayName='PASIREOTIDDIASPARTAT' level='1' type='L' concept_beschreibung='Medikation_AGES_Wirkstoffe _20170725' deutsch='' hinweise='' relationships=''/&gt;</v>
      </c>
    </row>
    <row r="1959" spans="1:13" ht="12.75" customHeight="1" x14ac:dyDescent="0.2">
      <c r="A1959" s="45" t="s">
        <v>18</v>
      </c>
      <c r="B1959" s="45">
        <v>7666868</v>
      </c>
      <c r="C1959" s="45" t="s">
        <v>2375</v>
      </c>
      <c r="D1959" s="45" t="s">
        <v>4296</v>
      </c>
      <c r="E1959" s="45"/>
      <c r="F1959" s="45"/>
      <c r="G1959" s="45" t="s">
        <v>589</v>
      </c>
      <c r="H1959" s="45" t="s">
        <v>590</v>
      </c>
      <c r="I1959" s="45"/>
      <c r="M1959" s="19" t="str">
        <f t="shared" si="30"/>
        <v xml:space="preserve">  &lt;concept code='7666868' codeSystem='1.2.40.0.34.5.156' displayName='TEDUGLUTID' level='1' type='L' concept_beschreibung='Medikation_AGES_Wirkstoffe _20170725' deutsch='' hinweise='' relationships=''/&gt;</v>
      </c>
    </row>
    <row r="1960" spans="1:13" ht="12.75" customHeight="1" x14ac:dyDescent="0.2">
      <c r="A1960" s="45" t="s">
        <v>18</v>
      </c>
      <c r="B1960" s="45">
        <v>7666870</v>
      </c>
      <c r="C1960" s="45" t="s">
        <v>2376</v>
      </c>
      <c r="D1960" s="45" t="s">
        <v>4297</v>
      </c>
      <c r="E1960" s="45"/>
      <c r="F1960" s="45"/>
      <c r="G1960" s="45" t="s">
        <v>589</v>
      </c>
      <c r="H1960" s="45" t="s">
        <v>590</v>
      </c>
      <c r="I1960" s="45"/>
      <c r="M1960" s="19" t="str">
        <f t="shared" si="30"/>
        <v xml:space="preserve">  &lt;concept code='7666870' codeSystem='1.2.40.0.34.5.156' displayName='TERIFLUNOMID' level='1' type='L' concept_beschreibung='Medikation_AGES_Wirkstoffe _20170725' deutsch='' hinweise='' relationships=''/&gt;</v>
      </c>
    </row>
    <row r="1961" spans="1:13" ht="12.75" customHeight="1" x14ac:dyDescent="0.2">
      <c r="A1961" s="45" t="s">
        <v>18</v>
      </c>
      <c r="B1961" s="45">
        <v>7673503</v>
      </c>
      <c r="C1961" s="45" t="s">
        <v>2377</v>
      </c>
      <c r="D1961" s="45" t="s">
        <v>4298</v>
      </c>
      <c r="E1961" s="45"/>
      <c r="F1961" s="45"/>
      <c r="G1961" s="45" t="s">
        <v>589</v>
      </c>
      <c r="H1961" s="45" t="s">
        <v>590</v>
      </c>
      <c r="I1961" s="45"/>
      <c r="M1961" s="19" t="str">
        <f t="shared" si="30"/>
        <v xml:space="preserve">  &lt;concept code='7673503' codeSystem='1.2.40.0.34.5.156' displayName='MIRABEGRON' level='1' type='L' concept_beschreibung='Medikation_AGES_Wirkstoffe _20170725' deutsch='' hinweise='' relationships=''/&gt;</v>
      </c>
    </row>
    <row r="1962" spans="1:13" ht="12.75" customHeight="1" x14ac:dyDescent="0.2">
      <c r="A1962" s="45" t="s">
        <v>18</v>
      </c>
      <c r="B1962" s="45">
        <v>7673507</v>
      </c>
      <c r="C1962" s="45" t="s">
        <v>2378</v>
      </c>
      <c r="D1962" s="45" t="s">
        <v>4299</v>
      </c>
      <c r="E1962" s="45"/>
      <c r="F1962" s="45"/>
      <c r="G1962" s="45" t="s">
        <v>589</v>
      </c>
      <c r="H1962" s="45" t="s">
        <v>590</v>
      </c>
      <c r="I1962" s="45"/>
      <c r="M1962" s="19" t="str">
        <f t="shared" si="30"/>
        <v xml:space="preserve">  &lt;concept code='7673507' codeSystem='1.2.40.0.34.5.156' displayName='TICAGRELOR' level='1' type='L' concept_beschreibung='Medikation_AGES_Wirkstoffe _20170725' deutsch='' hinweise='' relationships=''/&gt;</v>
      </c>
    </row>
    <row r="1963" spans="1:13" ht="12.75" customHeight="1" x14ac:dyDescent="0.2">
      <c r="A1963" s="45" t="s">
        <v>18</v>
      </c>
      <c r="B1963" s="45">
        <v>7673509</v>
      </c>
      <c r="C1963" s="45" t="s">
        <v>2379</v>
      </c>
      <c r="D1963" s="45" t="s">
        <v>4300</v>
      </c>
      <c r="E1963" s="45"/>
      <c r="F1963" s="45"/>
      <c r="G1963" s="45" t="s">
        <v>589</v>
      </c>
      <c r="H1963" s="45" t="s">
        <v>590</v>
      </c>
      <c r="I1963" s="45"/>
      <c r="M1963" s="19" t="str">
        <f t="shared" si="30"/>
        <v xml:space="preserve">  &lt;concept code='7673509' codeSystem='1.2.40.0.34.5.156' displayName='VEDOLIZUMAB' level='1' type='L' concept_beschreibung='Medikation_AGES_Wirkstoffe _20170725' deutsch='' hinweise='' relationships=''/&gt;</v>
      </c>
    </row>
    <row r="1964" spans="1:13" ht="12.75" customHeight="1" x14ac:dyDescent="0.2">
      <c r="A1964" s="45" t="s">
        <v>18</v>
      </c>
      <c r="B1964" s="45">
        <v>7673511</v>
      </c>
      <c r="C1964" s="45" t="s">
        <v>2380</v>
      </c>
      <c r="D1964" s="45" t="s">
        <v>4301</v>
      </c>
      <c r="E1964" s="45"/>
      <c r="F1964" s="45"/>
      <c r="G1964" s="45" t="s">
        <v>589</v>
      </c>
      <c r="H1964" s="45" t="s">
        <v>590</v>
      </c>
      <c r="I1964" s="45"/>
      <c r="M1964" s="19" t="str">
        <f t="shared" si="30"/>
        <v xml:space="preserve">  &lt;concept code='7673511' codeSystem='1.2.40.0.34.5.156' displayName='VISMODEGIB' level='1' type='L' concept_beschreibung='Medikation_AGES_Wirkstoffe _20170725' deutsch='' hinweise='' relationships=''/&gt;</v>
      </c>
    </row>
    <row r="1965" spans="1:13" ht="12.75" customHeight="1" x14ac:dyDescent="0.2">
      <c r="A1965" s="45" t="s">
        <v>18</v>
      </c>
      <c r="B1965" s="45">
        <v>7675184</v>
      </c>
      <c r="C1965" s="45" t="s">
        <v>2381</v>
      </c>
      <c r="D1965" s="45" t="s">
        <v>4302</v>
      </c>
      <c r="E1965" s="45"/>
      <c r="F1965" s="45"/>
      <c r="G1965" s="45" t="s">
        <v>589</v>
      </c>
      <c r="H1965" s="45" t="s">
        <v>590</v>
      </c>
      <c r="I1965" s="45"/>
      <c r="M1965" s="19" t="str">
        <f t="shared" si="30"/>
        <v xml:space="preserve">  &lt;concept code='7675184' codeSystem='1.2.40.0.34.5.156' displayName='BOSUTINIB MONOHYDRAT' level='1' type='L' concept_beschreibung='Medikation_AGES_Wirkstoffe _20170725' deutsch='' hinweise='' relationships=''/&gt;</v>
      </c>
    </row>
    <row r="1966" spans="1:13" ht="12.75" customHeight="1" x14ac:dyDescent="0.2">
      <c r="A1966" s="45" t="s">
        <v>18</v>
      </c>
      <c r="B1966" s="45">
        <v>7675224</v>
      </c>
      <c r="C1966" s="45" t="s">
        <v>2382</v>
      </c>
      <c r="D1966" s="45" t="s">
        <v>4303</v>
      </c>
      <c r="E1966" s="45"/>
      <c r="F1966" s="45"/>
      <c r="G1966" s="45" t="s">
        <v>589</v>
      </c>
      <c r="H1966" s="45" t="s">
        <v>590</v>
      </c>
      <c r="I1966" s="45"/>
      <c r="M1966" s="19" t="str">
        <f t="shared" si="30"/>
        <v xml:space="preserve">  &lt;concept code='7675224' codeSystem='1.2.40.0.34.5.156' displayName='AZILSARTANMEDOXOMIL KALIUM' level='1' type='L' concept_beschreibung='Medikation_AGES_Wirkstoffe _20170725' deutsch='' hinweise='' relationships=''/&gt;</v>
      </c>
    </row>
    <row r="1967" spans="1:13" ht="12.75" customHeight="1" x14ac:dyDescent="0.2">
      <c r="A1967" s="45" t="s">
        <v>18</v>
      </c>
      <c r="B1967" s="45">
        <v>7675226</v>
      </c>
      <c r="C1967" s="45" t="s">
        <v>2383</v>
      </c>
      <c r="D1967" s="45" t="s">
        <v>4304</v>
      </c>
      <c r="E1967" s="45"/>
      <c r="F1967" s="45"/>
      <c r="G1967" s="45" t="s">
        <v>589</v>
      </c>
      <c r="H1967" s="45" t="s">
        <v>590</v>
      </c>
      <c r="I1967" s="45"/>
      <c r="M1967" s="19" t="str">
        <f t="shared" si="30"/>
        <v xml:space="preserve">  &lt;concept code='7675226' codeSystem='1.2.40.0.34.5.156' displayName='LOMITAPIDMESILAT' level='1' type='L' concept_beschreibung='Medikation_AGES_Wirkstoffe _20170725' deutsch='' hinweise='' relationships=''/&gt;</v>
      </c>
    </row>
    <row r="1968" spans="1:13" ht="12.75" customHeight="1" x14ac:dyDescent="0.2">
      <c r="A1968" s="45" t="s">
        <v>18</v>
      </c>
      <c r="B1968" s="45">
        <v>7675228</v>
      </c>
      <c r="C1968" s="45" t="s">
        <v>2384</v>
      </c>
      <c r="D1968" s="45" t="s">
        <v>4305</v>
      </c>
      <c r="E1968" s="45"/>
      <c r="F1968" s="45"/>
      <c r="G1968" s="45" t="s">
        <v>589</v>
      </c>
      <c r="H1968" s="45" t="s">
        <v>590</v>
      </c>
      <c r="I1968" s="45"/>
      <c r="M1968" s="19" t="str">
        <f t="shared" si="30"/>
        <v xml:space="preserve">  &lt;concept code='7675228' codeSystem='1.2.40.0.34.5.156' displayName='DACLATASVIR DIHYDROCHLORID' level='1' type='L' concept_beschreibung='Medikation_AGES_Wirkstoffe _20170725' deutsch='' hinweise='' relationships=''/&gt;</v>
      </c>
    </row>
    <row r="1969" spans="1:13" ht="12.75" customHeight="1" x14ac:dyDescent="0.2">
      <c r="A1969" s="45" t="s">
        <v>18</v>
      </c>
      <c r="B1969" s="45">
        <v>7682280</v>
      </c>
      <c r="C1969" s="45" t="s">
        <v>2385</v>
      </c>
      <c r="D1969" s="45" t="s">
        <v>4306</v>
      </c>
      <c r="E1969" s="45"/>
      <c r="F1969" s="45"/>
      <c r="G1969" s="45" t="s">
        <v>589</v>
      </c>
      <c r="H1969" s="45" t="s">
        <v>590</v>
      </c>
      <c r="I1969" s="45"/>
      <c r="M1969" s="19" t="str">
        <f t="shared" si="30"/>
        <v xml:space="preserve">  &lt;concept code='7682280' codeSystem='1.2.40.0.34.5.156' displayName='CABAZITAXEL' level='1' type='L' concept_beschreibung='Medikation_AGES_Wirkstoffe _20170725' deutsch='' hinweise='' relationships=''/&gt;</v>
      </c>
    </row>
    <row r="1970" spans="1:13" ht="12.75" customHeight="1" x14ac:dyDescent="0.2">
      <c r="A1970" s="45" t="s">
        <v>18</v>
      </c>
      <c r="B1970" s="45">
        <v>7682284</v>
      </c>
      <c r="C1970" s="45" t="s">
        <v>2386</v>
      </c>
      <c r="D1970" s="45" t="s">
        <v>4307</v>
      </c>
      <c r="E1970" s="45"/>
      <c r="F1970" s="45"/>
      <c r="G1970" s="45" t="s">
        <v>589</v>
      </c>
      <c r="H1970" s="45" t="s">
        <v>590</v>
      </c>
      <c r="I1970" s="45"/>
      <c r="M1970" s="19" t="str">
        <f t="shared" si="30"/>
        <v xml:space="preserve">  &lt;concept code='7682284' codeSystem='1.2.40.0.34.5.156' displayName='PERTUZUMAB' level='1' type='L' concept_beschreibung='Medikation_AGES_Wirkstoffe _20170725' deutsch='' hinweise='' relationships=''/&gt;</v>
      </c>
    </row>
    <row r="1971" spans="1:13" ht="12.75" customHeight="1" x14ac:dyDescent="0.2">
      <c r="A1971" s="45" t="s">
        <v>18</v>
      </c>
      <c r="B1971" s="45">
        <v>7685223</v>
      </c>
      <c r="C1971" s="45" t="s">
        <v>2387</v>
      </c>
      <c r="D1971" s="45" t="s">
        <v>4308</v>
      </c>
      <c r="E1971" s="45"/>
      <c r="F1971" s="45"/>
      <c r="G1971" s="45" t="s">
        <v>589</v>
      </c>
      <c r="H1971" s="45" t="s">
        <v>590</v>
      </c>
      <c r="I1971" s="45"/>
      <c r="M1971" s="19" t="str">
        <f t="shared" si="30"/>
        <v xml:space="preserve">  &lt;concept code='7685223' codeSystem='1.2.40.0.34.5.156' displayName='ERIBULINMESILAT' level='1' type='L' concept_beschreibung='Medikation_AGES_Wirkstoffe _20170725' deutsch='' hinweise='' relationships=''/&gt;</v>
      </c>
    </row>
    <row r="1972" spans="1:13" ht="12.75" customHeight="1" x14ac:dyDescent="0.2">
      <c r="A1972" s="45" t="s">
        <v>18</v>
      </c>
      <c r="B1972" s="45">
        <v>7685225</v>
      </c>
      <c r="C1972" s="45" t="s">
        <v>2388</v>
      </c>
      <c r="D1972" s="45" t="s">
        <v>4309</v>
      </c>
      <c r="E1972" s="45"/>
      <c r="F1972" s="45"/>
      <c r="G1972" s="45" t="s">
        <v>589</v>
      </c>
      <c r="H1972" s="45" t="s">
        <v>590</v>
      </c>
      <c r="I1972" s="45"/>
      <c r="M1972" s="19" t="str">
        <f t="shared" si="30"/>
        <v xml:space="preserve">  &lt;concept code='7685225' codeSystem='1.2.40.0.34.5.156' displayName='DEFIBROTID' level='1' type='L' concept_beschreibung='Medikation_AGES_Wirkstoffe _20170725' deutsch='' hinweise='' relationships=''/&gt;</v>
      </c>
    </row>
    <row r="1973" spans="1:13" ht="12.75" customHeight="1" x14ac:dyDescent="0.2">
      <c r="A1973" s="45" t="s">
        <v>18</v>
      </c>
      <c r="B1973" s="45">
        <v>7685227</v>
      </c>
      <c r="C1973" s="45" t="s">
        <v>2389</v>
      </c>
      <c r="D1973" s="45" t="s">
        <v>4310</v>
      </c>
      <c r="E1973" s="45"/>
      <c r="F1973" s="45"/>
      <c r="G1973" s="45" t="s">
        <v>589</v>
      </c>
      <c r="H1973" s="45" t="s">
        <v>590</v>
      </c>
      <c r="I1973" s="45"/>
      <c r="M1973" s="19" t="str">
        <f t="shared" si="30"/>
        <v xml:space="preserve">  &lt;concept code='7685227' codeSystem='1.2.40.0.34.5.156' displayName='MACITENTAN' level='1' type='L' concept_beschreibung='Medikation_AGES_Wirkstoffe _20170725' deutsch='' hinweise='' relationships=''/&gt;</v>
      </c>
    </row>
    <row r="1974" spans="1:13" ht="12.75" customHeight="1" x14ac:dyDescent="0.2">
      <c r="A1974" s="45" t="s">
        <v>18</v>
      </c>
      <c r="B1974" s="45">
        <v>7685229</v>
      </c>
      <c r="C1974" s="45" t="s">
        <v>2390</v>
      </c>
      <c r="D1974" s="45" t="s">
        <v>4311</v>
      </c>
      <c r="E1974" s="45"/>
      <c r="F1974" s="45"/>
      <c r="G1974" s="45" t="s">
        <v>589</v>
      </c>
      <c r="H1974" s="45" t="s">
        <v>590</v>
      </c>
      <c r="I1974" s="45"/>
      <c r="M1974" s="19" t="str">
        <f t="shared" si="30"/>
        <v xml:space="preserve">  &lt;concept code='7685229' codeSystem='1.2.40.0.34.5.156' displayName='LIXISENATID' level='1' type='L' concept_beschreibung='Medikation_AGES_Wirkstoffe _20170725' deutsch='' hinweise='' relationships=''/&gt;</v>
      </c>
    </row>
    <row r="1975" spans="1:13" ht="12.75" customHeight="1" x14ac:dyDescent="0.2">
      <c r="A1975" s="45" t="s">
        <v>18</v>
      </c>
      <c r="B1975" s="45">
        <v>7685231</v>
      </c>
      <c r="C1975" s="45" t="s">
        <v>2391</v>
      </c>
      <c r="D1975" s="45" t="s">
        <v>4312</v>
      </c>
      <c r="E1975" s="45"/>
      <c r="F1975" s="45"/>
      <c r="G1975" s="45" t="s">
        <v>589</v>
      </c>
      <c r="H1975" s="45" t="s">
        <v>590</v>
      </c>
      <c r="I1975" s="45"/>
      <c r="M1975" s="19" t="str">
        <f t="shared" si="30"/>
        <v xml:space="preserve">  &lt;concept code='7685231' codeSystem='1.2.40.0.34.5.156' displayName='SIMEPREVIR NATRIUM' level='1' type='L' concept_beschreibung='Medikation_AGES_Wirkstoffe _20170725' deutsch='' hinweise='' relationships=''/&gt;</v>
      </c>
    </row>
    <row r="1976" spans="1:13" ht="12.75" customHeight="1" x14ac:dyDescent="0.2">
      <c r="A1976" s="45" t="s">
        <v>18</v>
      </c>
      <c r="B1976" s="45">
        <v>7685233</v>
      </c>
      <c r="C1976" s="45" t="s">
        <v>2392</v>
      </c>
      <c r="D1976" s="45" t="s">
        <v>4313</v>
      </c>
      <c r="E1976" s="45"/>
      <c r="F1976" s="45"/>
      <c r="G1976" s="45" t="s">
        <v>589</v>
      </c>
      <c r="H1976" s="45" t="s">
        <v>590</v>
      </c>
      <c r="I1976" s="45"/>
      <c r="M1976" s="19" t="str">
        <f t="shared" si="30"/>
        <v xml:space="preserve">  &lt;concept code='7685233' codeSystem='1.2.40.0.34.5.156' displayName='TRAMETINIB-DIMETHYLSULFOXID (1:1)' level='1' type='L' concept_beschreibung='Medikation_AGES_Wirkstoffe _20170725' deutsch='' hinweise='' relationships=''/&gt;</v>
      </c>
    </row>
    <row r="1977" spans="1:13" ht="12.75" customHeight="1" x14ac:dyDescent="0.2">
      <c r="A1977" s="45" t="s">
        <v>18</v>
      </c>
      <c r="B1977" s="45">
        <v>7685235</v>
      </c>
      <c r="C1977" s="45" t="s">
        <v>2393</v>
      </c>
      <c r="D1977" s="45" t="s">
        <v>4314</v>
      </c>
      <c r="E1977" s="45"/>
      <c r="F1977" s="45"/>
      <c r="G1977" s="45" t="s">
        <v>589</v>
      </c>
      <c r="H1977" s="45" t="s">
        <v>590</v>
      </c>
      <c r="I1977" s="45"/>
      <c r="M1977" s="19" t="str">
        <f t="shared" si="30"/>
        <v xml:space="preserve">  &lt;concept code='7685235' codeSystem='1.2.40.0.34.5.156' displayName='EMPAGLIFLOZIN' level='1' type='L' concept_beschreibung='Medikation_AGES_Wirkstoffe _20170725' deutsch='' hinweise='' relationships=''/&gt;</v>
      </c>
    </row>
    <row r="1978" spans="1:13" ht="12.75" customHeight="1" x14ac:dyDescent="0.2">
      <c r="A1978" s="45" t="s">
        <v>18</v>
      </c>
      <c r="B1978" s="45">
        <v>7685237</v>
      </c>
      <c r="C1978" s="45" t="s">
        <v>2394</v>
      </c>
      <c r="D1978" s="45" t="s">
        <v>4315</v>
      </c>
      <c r="E1978" s="45"/>
      <c r="F1978" s="45"/>
      <c r="G1978" s="45" t="s">
        <v>589</v>
      </c>
      <c r="H1978" s="45" t="s">
        <v>590</v>
      </c>
      <c r="I1978" s="45"/>
      <c r="M1978" s="19" t="str">
        <f t="shared" si="30"/>
        <v xml:space="preserve">  &lt;concept code='7685237' codeSystem='1.2.40.0.34.5.156' displayName='ATALUREN' level='1' type='L' concept_beschreibung='Medikation_AGES_Wirkstoffe _20170725' deutsch='' hinweise='' relationships=''/&gt;</v>
      </c>
    </row>
    <row r="1979" spans="1:13" ht="12.75" customHeight="1" x14ac:dyDescent="0.2">
      <c r="A1979" s="45" t="s">
        <v>18</v>
      </c>
      <c r="B1979" s="45">
        <v>7685260</v>
      </c>
      <c r="C1979" s="45" t="s">
        <v>2395</v>
      </c>
      <c r="D1979" s="45" t="s">
        <v>4316</v>
      </c>
      <c r="E1979" s="45"/>
      <c r="F1979" s="45"/>
      <c r="G1979" s="45" t="s">
        <v>589</v>
      </c>
      <c r="H1979" s="45" t="s">
        <v>590</v>
      </c>
      <c r="I1979" s="45"/>
      <c r="M1979" s="19" t="str">
        <f t="shared" si="30"/>
        <v xml:space="preserve">  &lt;concept code='7685260' codeSystem='1.2.40.0.34.5.156' displayName='LIPOPROTEINLIPASE' level='1' type='L' concept_beschreibung='Medikation_AGES_Wirkstoffe _20170725' deutsch='' hinweise='' relationships=''/&gt;</v>
      </c>
    </row>
    <row r="1980" spans="1:13" ht="12.75" customHeight="1" x14ac:dyDescent="0.2">
      <c r="A1980" s="45" t="s">
        <v>18</v>
      </c>
      <c r="B1980" s="45">
        <v>7685332</v>
      </c>
      <c r="C1980" s="45" t="s">
        <v>2396</v>
      </c>
      <c r="D1980" s="45" t="s">
        <v>4317</v>
      </c>
      <c r="E1980" s="45"/>
      <c r="F1980" s="45"/>
      <c r="G1980" s="45" t="s">
        <v>589</v>
      </c>
      <c r="H1980" s="45" t="s">
        <v>590</v>
      </c>
      <c r="I1980" s="45"/>
      <c r="M1980" s="19" t="str">
        <f t="shared" si="30"/>
        <v xml:space="preserve">  &lt;concept code='7685332' codeSystem='1.2.40.0.34.5.156' displayName='AFATINIBDIMALEAT' level='1' type='L' concept_beschreibung='Medikation_AGES_Wirkstoffe _20170725' deutsch='' hinweise='' relationships=''/&gt;</v>
      </c>
    </row>
    <row r="1981" spans="1:13" ht="12.75" customHeight="1" x14ac:dyDescent="0.2">
      <c r="A1981" s="45" t="s">
        <v>18</v>
      </c>
      <c r="B1981" s="45">
        <v>7687965</v>
      </c>
      <c r="C1981" s="45" t="s">
        <v>2397</v>
      </c>
      <c r="D1981" s="45" t="s">
        <v>4318</v>
      </c>
      <c r="E1981" s="45"/>
      <c r="F1981" s="45"/>
      <c r="G1981" s="45" t="s">
        <v>589</v>
      </c>
      <c r="H1981" s="45" t="s">
        <v>590</v>
      </c>
      <c r="I1981" s="45"/>
      <c r="M1981" s="19" t="str">
        <f t="shared" si="30"/>
        <v xml:space="preserve">  &lt;concept code='7687965' codeSystem='1.2.40.0.34.5.156' displayName='OBINUTUZUMAB' level='1' type='L' concept_beschreibung='Medikation_AGES_Wirkstoffe _20170725' deutsch='' hinweise='' relationships=''/&gt;</v>
      </c>
    </row>
    <row r="1982" spans="1:13" ht="12.75" customHeight="1" x14ac:dyDescent="0.2">
      <c r="A1982" s="45" t="s">
        <v>18</v>
      </c>
      <c r="B1982" s="45">
        <v>7694504</v>
      </c>
      <c r="C1982" s="45" t="s">
        <v>2398</v>
      </c>
      <c r="D1982" s="45" t="s">
        <v>4319</v>
      </c>
      <c r="E1982" s="45"/>
      <c r="F1982" s="45"/>
      <c r="G1982" s="45" t="s">
        <v>589</v>
      </c>
      <c r="H1982" s="45" t="s">
        <v>590</v>
      </c>
      <c r="I1982" s="45"/>
      <c r="M1982" s="19" t="str">
        <f t="shared" si="30"/>
        <v xml:space="preserve">  &lt;concept code='7694504' codeSystem='1.2.40.0.34.5.156' displayName='PEMETREXED' level='1' type='L' concept_beschreibung='Medikation_AGES_Wirkstoffe _20170725' deutsch='' hinweise='' relationships=''/&gt;</v>
      </c>
    </row>
    <row r="1983" spans="1:13" ht="12.75" customHeight="1" x14ac:dyDescent="0.2">
      <c r="A1983" s="45" t="s">
        <v>18</v>
      </c>
      <c r="B1983" s="45">
        <v>7724223</v>
      </c>
      <c r="C1983" s="45" t="s">
        <v>2399</v>
      </c>
      <c r="D1983" s="45" t="s">
        <v>4320</v>
      </c>
      <c r="E1983" s="45"/>
      <c r="F1983" s="45"/>
      <c r="G1983" s="45" t="s">
        <v>589</v>
      </c>
      <c r="H1983" s="45" t="s">
        <v>590</v>
      </c>
      <c r="I1983" s="45"/>
      <c r="M1983" s="19" t="str">
        <f t="shared" si="30"/>
        <v xml:space="preserve">  &lt;concept code='7724223' codeSystem='1.2.40.0.34.5.156' displayName='PEGINTERFERON BETA-1A' level='1' type='L' concept_beschreibung='Medikation_AGES_Wirkstoffe _20170725' deutsch='' hinweise='' relationships=''/&gt;</v>
      </c>
    </row>
    <row r="1984" spans="1:13" ht="12.75" customHeight="1" x14ac:dyDescent="0.2">
      <c r="A1984" s="45" t="s">
        <v>18</v>
      </c>
      <c r="B1984" s="45">
        <v>7724233</v>
      </c>
      <c r="C1984" s="45" t="s">
        <v>2400</v>
      </c>
      <c r="D1984" s="45" t="s">
        <v>4321</v>
      </c>
      <c r="E1984" s="45"/>
      <c r="F1984" s="45"/>
      <c r="G1984" s="45" t="s">
        <v>589</v>
      </c>
      <c r="H1984" s="45" t="s">
        <v>590</v>
      </c>
      <c r="I1984" s="45"/>
      <c r="M1984" s="19" t="str">
        <f t="shared" si="30"/>
        <v xml:space="preserve">  &lt;concept code='7724233' codeSystem='1.2.40.0.34.5.156' displayName='IDELALISIB' level='1' type='L' concept_beschreibung='Medikation_AGES_Wirkstoffe _20170725' deutsch='' hinweise='' relationships=''/&gt;</v>
      </c>
    </row>
    <row r="1985" spans="1:13" ht="12.75" customHeight="1" x14ac:dyDescent="0.2">
      <c r="A1985" s="45" t="s">
        <v>18</v>
      </c>
      <c r="B1985" s="45">
        <v>7724237</v>
      </c>
      <c r="C1985" s="45" t="s">
        <v>2401</v>
      </c>
      <c r="D1985" s="45" t="s">
        <v>4322</v>
      </c>
      <c r="E1985" s="45"/>
      <c r="F1985" s="45"/>
      <c r="G1985" s="45" t="s">
        <v>589</v>
      </c>
      <c r="H1985" s="45" t="s">
        <v>590</v>
      </c>
      <c r="I1985" s="45"/>
      <c r="M1985" s="19" t="str">
        <f t="shared" si="30"/>
        <v xml:space="preserve">  &lt;concept code='7724237' codeSystem='1.2.40.0.34.5.156' displayName='TIOTROPIUMBROMID-MONOHYDRAT' level='1' type='L' concept_beschreibung='Medikation_AGES_Wirkstoffe _20170725' deutsch='' hinweise='' relationships=''/&gt;</v>
      </c>
    </row>
    <row r="1986" spans="1:13" ht="12.75" customHeight="1" x14ac:dyDescent="0.2">
      <c r="A1986" s="45" t="s">
        <v>18</v>
      </c>
      <c r="B1986" s="45">
        <v>7735205</v>
      </c>
      <c r="C1986" s="45" t="s">
        <v>2402</v>
      </c>
      <c r="D1986" s="45" t="s">
        <v>4323</v>
      </c>
      <c r="E1986" s="45"/>
      <c r="F1986" s="45"/>
      <c r="G1986" s="45" t="s">
        <v>589</v>
      </c>
      <c r="H1986" s="45" t="s">
        <v>590</v>
      </c>
      <c r="I1986" s="45"/>
      <c r="M1986" s="19" t="str">
        <f t="shared" si="30"/>
        <v xml:space="preserve">  &lt;concept code='7735205' codeSystem='1.2.40.0.34.5.156' displayName='MAGNESIUMACETAT TETRAHYDRAT' level='1' type='L' concept_beschreibung='Medikation_AGES_Wirkstoffe _20170725' deutsch='' hinweise='' relationships=''/&gt;</v>
      </c>
    </row>
    <row r="1987" spans="1:13" ht="12.75" customHeight="1" x14ac:dyDescent="0.2">
      <c r="A1987" s="45" t="s">
        <v>18</v>
      </c>
      <c r="B1987" s="45">
        <v>7750473</v>
      </c>
      <c r="C1987" s="45" t="s">
        <v>2403</v>
      </c>
      <c r="D1987" s="45" t="s">
        <v>4324</v>
      </c>
      <c r="E1987" s="45"/>
      <c r="F1987" s="45"/>
      <c r="G1987" s="45" t="s">
        <v>589</v>
      </c>
      <c r="H1987" s="45" t="s">
        <v>590</v>
      </c>
      <c r="I1987" s="45"/>
      <c r="M1987" s="19" t="str">
        <f t="shared" si="30"/>
        <v xml:space="preserve">  &lt;concept code='7750473' codeSystem='1.2.40.0.34.5.156' displayName='NATRIUMALENDRONAT TRIHYDRAT' level='1' type='L' concept_beschreibung='Medikation_AGES_Wirkstoffe _20170725' deutsch='' hinweise='' relationships=''/&gt;</v>
      </c>
    </row>
    <row r="1988" spans="1:13" ht="12.75" customHeight="1" x14ac:dyDescent="0.2">
      <c r="A1988" s="45" t="s">
        <v>18</v>
      </c>
      <c r="B1988" s="45">
        <v>7792960</v>
      </c>
      <c r="C1988" s="45" t="s">
        <v>2404</v>
      </c>
      <c r="D1988" s="45" t="s">
        <v>4325</v>
      </c>
      <c r="E1988" s="45"/>
      <c r="F1988" s="45"/>
      <c r="G1988" s="45" t="s">
        <v>589</v>
      </c>
      <c r="H1988" s="45" t="s">
        <v>590</v>
      </c>
      <c r="I1988" s="45"/>
      <c r="M1988" s="19" t="str">
        <f t="shared" si="30"/>
        <v xml:space="preserve">  &lt;concept code='7792960' codeSystem='1.2.40.0.34.5.156' displayName='NETUPITANT' level='1' type='L' concept_beschreibung='Medikation_AGES_Wirkstoffe _20170725' deutsch='' hinweise='' relationships=''/&gt;</v>
      </c>
    </row>
    <row r="1989" spans="1:13" ht="12.75" customHeight="1" x14ac:dyDescent="0.2">
      <c r="A1989" s="45" t="s">
        <v>18</v>
      </c>
      <c r="B1989" s="45">
        <v>7813828</v>
      </c>
      <c r="C1989" s="45" t="s">
        <v>2405</v>
      </c>
      <c r="D1989" s="45" t="s">
        <v>4326</v>
      </c>
      <c r="E1989" s="45"/>
      <c r="F1989" s="45"/>
      <c r="G1989" s="45" t="s">
        <v>589</v>
      </c>
      <c r="H1989" s="45" t="s">
        <v>590</v>
      </c>
      <c r="I1989" s="45"/>
      <c r="M1989" s="19" t="str">
        <f t="shared" si="30"/>
        <v xml:space="preserve">  &lt;concept code='7813828' codeSystem='1.2.40.0.34.5.156' displayName='DINATRIUMSELENIT WASSERFREI' level='1' type='L' concept_beschreibung='Medikation_AGES_Wirkstoffe _20170725' deutsch='' hinweise='' relationships=''/&gt;</v>
      </c>
    </row>
    <row r="1990" spans="1:13" ht="12.75" customHeight="1" x14ac:dyDescent="0.2">
      <c r="A1990" s="45" t="s">
        <v>18</v>
      </c>
      <c r="B1990" s="45">
        <v>7841596</v>
      </c>
      <c r="C1990" s="45" t="s">
        <v>2406</v>
      </c>
      <c r="D1990" s="45" t="s">
        <v>4327</v>
      </c>
      <c r="E1990" s="45"/>
      <c r="F1990" s="45"/>
      <c r="G1990" s="45" t="s">
        <v>589</v>
      </c>
      <c r="H1990" s="45" t="s">
        <v>590</v>
      </c>
      <c r="I1990" s="45"/>
      <c r="M1990" s="19" t="str">
        <f t="shared" si="30"/>
        <v xml:space="preserve">  &lt;concept code='7841596' codeSystem='1.2.40.0.34.5.156' displayName='LUMACAFTOR' level='1' type='L' concept_beschreibung='Medikation_AGES_Wirkstoffe _20170725' deutsch='' hinweise='' relationships=''/&gt;</v>
      </c>
    </row>
    <row r="1991" spans="1:13" ht="12.75" customHeight="1" x14ac:dyDescent="0.2">
      <c r="A1991" s="45" t="s">
        <v>18</v>
      </c>
      <c r="B1991" s="45">
        <v>7841605</v>
      </c>
      <c r="C1991" s="45" t="s">
        <v>2407</v>
      </c>
      <c r="D1991" s="45" t="s">
        <v>4328</v>
      </c>
      <c r="E1991" s="45"/>
      <c r="F1991" s="45"/>
      <c r="G1991" s="45" t="s">
        <v>589</v>
      </c>
      <c r="H1991" s="45" t="s">
        <v>590</v>
      </c>
      <c r="I1991" s="45"/>
      <c r="M1991" s="19" t="str">
        <f t="shared" si="30"/>
        <v xml:space="preserve">  &lt;concept code='7841605' codeSystem='1.2.40.0.34.5.156' displayName='LEDIPASVIR' level='1' type='L' concept_beschreibung='Medikation_AGES_Wirkstoffe _20170725' deutsch='' hinweise='' relationships=''/&gt;</v>
      </c>
    </row>
    <row r="1992" spans="1:13" ht="12.75" customHeight="1" x14ac:dyDescent="0.2">
      <c r="A1992" s="45" t="s">
        <v>18</v>
      </c>
      <c r="B1992" s="45">
        <v>7841607</v>
      </c>
      <c r="C1992" s="45" t="s">
        <v>2408</v>
      </c>
      <c r="D1992" s="45" t="s">
        <v>4329</v>
      </c>
      <c r="E1992" s="45"/>
      <c r="F1992" s="45"/>
      <c r="G1992" s="45" t="s">
        <v>589</v>
      </c>
      <c r="H1992" s="45" t="s">
        <v>590</v>
      </c>
      <c r="I1992" s="45"/>
      <c r="M1992" s="19" t="str">
        <f t="shared" si="30"/>
        <v xml:space="preserve">  &lt;concept code='7841607' codeSystem='1.2.40.0.34.5.156' displayName='NINTEDANIB ESILAT' level='1' type='L' concept_beschreibung='Medikation_AGES_Wirkstoffe _20170725' deutsch='' hinweise='' relationships=''/&gt;</v>
      </c>
    </row>
    <row r="1993" spans="1:13" ht="12.75" customHeight="1" x14ac:dyDescent="0.2">
      <c r="A1993" s="45" t="s">
        <v>18</v>
      </c>
      <c r="B1993" s="45">
        <v>7864151</v>
      </c>
      <c r="C1993" s="45" t="s">
        <v>2409</v>
      </c>
      <c r="D1993" s="45" t="s">
        <v>4330</v>
      </c>
      <c r="E1993" s="45"/>
      <c r="F1993" s="45"/>
      <c r="G1993" s="45" t="s">
        <v>589</v>
      </c>
      <c r="H1993" s="45" t="s">
        <v>590</v>
      </c>
      <c r="I1993" s="45"/>
      <c r="M1993" s="19" t="str">
        <f t="shared" si="30"/>
        <v xml:space="preserve">  &lt;concept code='7864151' codeSystem='1.2.40.0.34.5.156' displayName='APOMORPHINHYDROCHLORID HEMIHYDRAT' level='1' type='L' concept_beschreibung='Medikation_AGES_Wirkstoffe _20170725' deutsch='' hinweise='' relationships=''/&gt;</v>
      </c>
    </row>
    <row r="1994" spans="1:13" ht="12.75" customHeight="1" x14ac:dyDescent="0.2">
      <c r="A1994" s="45" t="s">
        <v>18</v>
      </c>
      <c r="B1994" s="45">
        <v>7875825</v>
      </c>
      <c r="C1994" s="45" t="s">
        <v>2410</v>
      </c>
      <c r="D1994" s="45" t="s">
        <v>4331</v>
      </c>
      <c r="E1994" s="45"/>
      <c r="F1994" s="45"/>
      <c r="G1994" s="45" t="s">
        <v>589</v>
      </c>
      <c r="H1994" s="45" t="s">
        <v>590</v>
      </c>
      <c r="I1994" s="45"/>
      <c r="M1994" s="19" t="str">
        <f t="shared" si="30"/>
        <v xml:space="preserve">  &lt;concept code='7875825' codeSystem='1.2.40.0.34.5.156' displayName='METHYLDOPA SESQUIHYDRAT' level='1' type='L' concept_beschreibung='Medikation_AGES_Wirkstoffe _20170725' deutsch='' hinweise='' relationships=''/&gt;</v>
      </c>
    </row>
    <row r="1995" spans="1:13" ht="12.75" customHeight="1" x14ac:dyDescent="0.2">
      <c r="A1995" s="45" t="s">
        <v>18</v>
      </c>
      <c r="B1995" s="45">
        <v>7893832</v>
      </c>
      <c r="C1995" s="45" t="s">
        <v>2411</v>
      </c>
      <c r="D1995" s="45" t="s">
        <v>4332</v>
      </c>
      <c r="E1995" s="45"/>
      <c r="F1995" s="45"/>
      <c r="G1995" s="45" t="s">
        <v>589</v>
      </c>
      <c r="H1995" s="45" t="s">
        <v>590</v>
      </c>
      <c r="I1995" s="45"/>
      <c r="M1995" s="19" t="str">
        <f t="shared" si="30"/>
        <v xml:space="preserve">  &lt;concept code='7893832' codeSystem='1.2.40.0.34.5.156' displayName='NATRIUMGLYCEROPHOSPHAT, WASSERHALTIG' level='1' type='L' concept_beschreibung='Medikation_AGES_Wirkstoffe _20170725' deutsch='' hinweise='' relationships=''/&gt;</v>
      </c>
    </row>
    <row r="1996" spans="1:13" ht="12.75" customHeight="1" x14ac:dyDescent="0.2">
      <c r="A1996" s="45" t="s">
        <v>18</v>
      </c>
      <c r="B1996" s="45">
        <v>7893844</v>
      </c>
      <c r="C1996" s="45" t="s">
        <v>2412</v>
      </c>
      <c r="D1996" s="45" t="s">
        <v>4333</v>
      </c>
      <c r="E1996" s="45"/>
      <c r="F1996" s="45"/>
      <c r="G1996" s="45" t="s">
        <v>589</v>
      </c>
      <c r="H1996" s="45" t="s">
        <v>590</v>
      </c>
      <c r="I1996" s="45"/>
      <c r="M1996" s="19" t="str">
        <f t="shared" si="30"/>
        <v xml:space="preserve">  &lt;concept code='7893844' codeSystem='1.2.40.0.34.5.156' displayName='DINATRIUMMOLYBDAT DIHYDRAT' level='1' type='L' concept_beschreibung='Medikation_AGES_Wirkstoffe _20170725' deutsch='' hinweise='' relationships=''/&gt;</v>
      </c>
    </row>
    <row r="1997" spans="1:13" ht="12.75" customHeight="1" x14ac:dyDescent="0.2">
      <c r="A1997" s="45" t="s">
        <v>18</v>
      </c>
      <c r="B1997" s="45">
        <v>7893846</v>
      </c>
      <c r="C1997" s="45" t="s">
        <v>2413</v>
      </c>
      <c r="D1997" s="45" t="s">
        <v>4334</v>
      </c>
      <c r="E1997" s="45"/>
      <c r="F1997" s="45"/>
      <c r="G1997" s="45" t="s">
        <v>589</v>
      </c>
      <c r="H1997" s="45" t="s">
        <v>590</v>
      </c>
      <c r="I1997" s="45"/>
      <c r="M1997" s="19" t="str">
        <f t="shared" si="30"/>
        <v xml:space="preserve">  &lt;concept code='7893846' codeSystem='1.2.40.0.34.5.156' displayName='RASAGILIN HEMITARTRAT' level='1' type='L' concept_beschreibung='Medikation_AGES_Wirkstoffe _20170725' deutsch='' hinweise='' relationships=''/&gt;</v>
      </c>
    </row>
    <row r="1998" spans="1:13" ht="12.75" customHeight="1" x14ac:dyDescent="0.2">
      <c r="A1998" s="45" t="s">
        <v>18</v>
      </c>
      <c r="B1998" s="45">
        <v>7901193</v>
      </c>
      <c r="C1998" s="45" t="s">
        <v>2414</v>
      </c>
      <c r="D1998" s="45" t="s">
        <v>4335</v>
      </c>
      <c r="E1998" s="45"/>
      <c r="F1998" s="45"/>
      <c r="G1998" s="45" t="s">
        <v>589</v>
      </c>
      <c r="H1998" s="45" t="s">
        <v>590</v>
      </c>
      <c r="I1998" s="45"/>
      <c r="M1998" s="19" t="str">
        <f t="shared" si="30"/>
        <v xml:space="preserve">  &lt;concept code='7901193' codeSystem='1.2.40.0.34.5.156' displayName='ABACAVIR' level='1' type='L' concept_beschreibung='Medikation_AGES_Wirkstoffe _20170725' deutsch='' hinweise='' relationships=''/&gt;</v>
      </c>
    </row>
    <row r="1999" spans="1:13" ht="12.75" customHeight="1" x14ac:dyDescent="0.2">
      <c r="A1999" s="45" t="s">
        <v>18</v>
      </c>
      <c r="B1999" s="45">
        <v>7921211</v>
      </c>
      <c r="C1999" s="45" t="s">
        <v>2415</v>
      </c>
      <c r="D1999" s="45" t="s">
        <v>4336</v>
      </c>
      <c r="E1999" s="45"/>
      <c r="F1999" s="45"/>
      <c r="G1999" s="45" t="s">
        <v>589</v>
      </c>
      <c r="H1999" s="45" t="s">
        <v>590</v>
      </c>
      <c r="I1999" s="45"/>
      <c r="M1999" s="19" t="str">
        <f t="shared" si="30"/>
        <v xml:space="preserve">  &lt;concept code='7921211' codeSystem='1.2.40.0.34.5.156' displayName='DERMATOPHAGOIDES PTERONYSSINUS (ALLERG.)' level='1' type='L' concept_beschreibung='Medikation_AGES_Wirkstoffe _20170725' deutsch='' hinweise='' relationships=''/&gt;</v>
      </c>
    </row>
    <row r="2000" spans="1:13" ht="12.75" customHeight="1" x14ac:dyDescent="0.2">
      <c r="A2000" s="45" t="s">
        <v>18</v>
      </c>
      <c r="B2000" s="45">
        <v>7921215</v>
      </c>
      <c r="C2000" s="45" t="s">
        <v>2416</v>
      </c>
      <c r="D2000" s="45" t="s">
        <v>4337</v>
      </c>
      <c r="E2000" s="45"/>
      <c r="F2000" s="45"/>
      <c r="G2000" s="45" t="s">
        <v>589</v>
      </c>
      <c r="H2000" s="45" t="s">
        <v>590</v>
      </c>
      <c r="I2000" s="45"/>
      <c r="M2000" s="19" t="str">
        <f t="shared" ref="M2000:M2063" si="31">CONCATENATE("  &lt;concept code='",B2000,"' codeSystem='",$H2000,"' displayName='",C2000,"' level='",LEFT(A2000,SEARCH("-",A2000)-1),"' type='",TRIM(RIGHT(A2000,LEN(A2000)-SEARCH("-",A2000))),"' concept_beschreibung='",G2000,"' deutsch='",E2000,"' hinweise='",F2000,"' relationships='",I2000,"'/&gt;")</f>
        <v xml:space="preserve">  &lt;concept code='7921215' codeSystem='1.2.40.0.34.5.156' displayName='DERMATOPHAGOIDES FARINAE (ALLERG.)' level='1' type='L' concept_beschreibung='Medikation_AGES_Wirkstoffe _20170725' deutsch='' hinweise='' relationships=''/&gt;</v>
      </c>
    </row>
    <row r="2001" spans="1:13" ht="12.75" customHeight="1" x14ac:dyDescent="0.2">
      <c r="A2001" s="45" t="s">
        <v>18</v>
      </c>
      <c r="B2001" s="45">
        <v>7987667</v>
      </c>
      <c r="C2001" s="45" t="s">
        <v>2417</v>
      </c>
      <c r="D2001" s="45" t="s">
        <v>4338</v>
      </c>
      <c r="E2001" s="45"/>
      <c r="F2001" s="45"/>
      <c r="G2001" s="45" t="s">
        <v>589</v>
      </c>
      <c r="H2001" s="45" t="s">
        <v>590</v>
      </c>
      <c r="I2001" s="45"/>
      <c r="M2001" s="19" t="str">
        <f t="shared" si="31"/>
        <v xml:space="preserve">  &lt;concept code='7987667' codeSystem='1.2.40.0.34.5.156' displayName='OLAPARIB' level='1' type='L' concept_beschreibung='Medikation_AGES_Wirkstoffe _20170725' deutsch='' hinweise='' relationships=''/&gt;</v>
      </c>
    </row>
    <row r="2002" spans="1:13" ht="12.75" customHeight="1" x14ac:dyDescent="0.2">
      <c r="A2002" s="45" t="s">
        <v>18</v>
      </c>
      <c r="B2002" s="45">
        <v>7988642</v>
      </c>
      <c r="C2002" s="45" t="s">
        <v>2418</v>
      </c>
      <c r="D2002" s="45" t="s">
        <v>4339</v>
      </c>
      <c r="E2002" s="45"/>
      <c r="F2002" s="45"/>
      <c r="G2002" s="45" t="s">
        <v>589</v>
      </c>
      <c r="H2002" s="45" t="s">
        <v>590</v>
      </c>
      <c r="I2002" s="45"/>
      <c r="M2002" s="19" t="str">
        <f t="shared" si="31"/>
        <v xml:space="preserve">  &lt;concept code='7988642' codeSystem='1.2.40.0.34.5.156' displayName='IBRUTINIB' level='1' type='L' concept_beschreibung='Medikation_AGES_Wirkstoffe _20170725' deutsch='' hinweise='' relationships=''/&gt;</v>
      </c>
    </row>
    <row r="2003" spans="1:13" ht="12.75" customHeight="1" x14ac:dyDescent="0.2">
      <c r="A2003" s="45" t="s">
        <v>18</v>
      </c>
      <c r="B2003" s="45">
        <v>7988644</v>
      </c>
      <c r="C2003" s="45" t="s">
        <v>2419</v>
      </c>
      <c r="D2003" s="45" t="s">
        <v>4340</v>
      </c>
      <c r="E2003" s="45"/>
      <c r="F2003" s="45"/>
      <c r="G2003" s="45" t="s">
        <v>589</v>
      </c>
      <c r="H2003" s="45" t="s">
        <v>590</v>
      </c>
      <c r="I2003" s="45"/>
      <c r="M2003" s="19" t="str">
        <f t="shared" si="31"/>
        <v xml:space="preserve">  &lt;concept code='7988644' codeSystem='1.2.40.0.34.5.156' displayName='DULAGLUTID' level='1' type='L' concept_beschreibung='Medikation_AGES_Wirkstoffe _20170725' deutsch='' hinweise='' relationships=''/&gt;</v>
      </c>
    </row>
    <row r="2004" spans="1:13" ht="12.75" customHeight="1" x14ac:dyDescent="0.2">
      <c r="A2004" s="45" t="s">
        <v>18</v>
      </c>
      <c r="B2004" s="45">
        <v>7996464</v>
      </c>
      <c r="C2004" s="45" t="s">
        <v>2420</v>
      </c>
      <c r="D2004" s="45" t="s">
        <v>4341</v>
      </c>
      <c r="E2004" s="45"/>
      <c r="F2004" s="45"/>
      <c r="G2004" s="45" t="s">
        <v>589</v>
      </c>
      <c r="H2004" s="45" t="s">
        <v>590</v>
      </c>
      <c r="I2004" s="45"/>
      <c r="M2004" s="19" t="str">
        <f t="shared" si="31"/>
        <v xml:space="preserve">  &lt;concept code='7996464' codeSystem='1.2.40.0.34.5.156' displayName='TENOFOVIR DISOPROXIL SUCCINAT' level='1' type='L' concept_beschreibung='Medikation_AGES_Wirkstoffe _20170725' deutsch='' hinweise='' relationships=''/&gt;</v>
      </c>
    </row>
    <row r="2005" spans="1:13" ht="12.75" customHeight="1" x14ac:dyDescent="0.2">
      <c r="A2005" s="45" t="s">
        <v>18</v>
      </c>
      <c r="B2005" s="45">
        <v>8007925</v>
      </c>
      <c r="C2005" s="45" t="s">
        <v>2421</v>
      </c>
      <c r="D2005" s="45" t="s">
        <v>4342</v>
      </c>
      <c r="E2005" s="45"/>
      <c r="F2005" s="45"/>
      <c r="G2005" s="45" t="s">
        <v>589</v>
      </c>
      <c r="H2005" s="45" t="s">
        <v>590</v>
      </c>
      <c r="I2005" s="45"/>
      <c r="M2005" s="19" t="str">
        <f t="shared" si="31"/>
        <v xml:space="preserve">  &lt;concept code='8007925' codeSystem='1.2.40.0.34.5.156' displayName='LANDIOLOL HYDROCHLORID' level='1' type='L' concept_beschreibung='Medikation_AGES_Wirkstoffe _20170725' deutsch='' hinweise='' relationships=''/&gt;</v>
      </c>
    </row>
    <row r="2006" spans="1:13" ht="12.75" customHeight="1" x14ac:dyDescent="0.2">
      <c r="A2006" s="45" t="s">
        <v>18</v>
      </c>
      <c r="B2006" s="45">
        <v>8023400</v>
      </c>
      <c r="C2006" s="45" t="s">
        <v>2422</v>
      </c>
      <c r="D2006" s="45" t="s">
        <v>4343</v>
      </c>
      <c r="E2006" s="45"/>
      <c r="F2006" s="45"/>
      <c r="G2006" s="45" t="s">
        <v>589</v>
      </c>
      <c r="H2006" s="45" t="s">
        <v>590</v>
      </c>
      <c r="I2006" s="45"/>
      <c r="M2006" s="19" t="str">
        <f t="shared" si="31"/>
        <v xml:space="preserve">  &lt;concept code='8023400' codeSystem='1.2.40.0.34.5.156' displayName='METAMIZOL NATRIUM MONOHYDRAT' level='1' type='L' concept_beschreibung='Medikation_AGES_Wirkstoffe _20170725' deutsch='' hinweise='' relationships=''/&gt;</v>
      </c>
    </row>
    <row r="2007" spans="1:13" ht="12.75" customHeight="1" x14ac:dyDescent="0.2">
      <c r="A2007" s="45" t="s">
        <v>18</v>
      </c>
      <c r="B2007" s="45">
        <v>8059102</v>
      </c>
      <c r="C2007" s="45" t="s">
        <v>2423</v>
      </c>
      <c r="D2007" s="45" t="s">
        <v>4344</v>
      </c>
      <c r="E2007" s="45"/>
      <c r="F2007" s="45"/>
      <c r="G2007" s="45" t="s">
        <v>589</v>
      </c>
      <c r="H2007" s="45" t="s">
        <v>590</v>
      </c>
      <c r="I2007" s="45"/>
      <c r="M2007" s="19" t="str">
        <f t="shared" si="31"/>
        <v xml:space="preserve">  &lt;concept code='8059102' codeSystem='1.2.40.0.34.5.156' displayName='ABACAVIRHYDROCHLORID MONOHYDRAT' level='1' type='L' concept_beschreibung='Medikation_AGES_Wirkstoffe _20170725' deutsch='' hinweise='' relationships=''/&gt;</v>
      </c>
    </row>
    <row r="2008" spans="1:13" ht="12.75" customHeight="1" x14ac:dyDescent="0.2">
      <c r="A2008" s="45" t="s">
        <v>18</v>
      </c>
      <c r="B2008" s="45">
        <v>8059162</v>
      </c>
      <c r="C2008" s="45" t="s">
        <v>2424</v>
      </c>
      <c r="D2008" s="45" t="s">
        <v>4345</v>
      </c>
      <c r="E2008" s="45"/>
      <c r="F2008" s="45"/>
      <c r="G2008" s="45" t="s">
        <v>589</v>
      </c>
      <c r="H2008" s="45" t="s">
        <v>590</v>
      </c>
      <c r="I2008" s="45"/>
      <c r="M2008" s="19" t="str">
        <f t="shared" si="31"/>
        <v xml:space="preserve">  &lt;concept code='8059162' codeSystem='1.2.40.0.34.5.156' displayName='CARBIDOPA MONOHYDRAT' level='1' type='L' concept_beschreibung='Medikation_AGES_Wirkstoffe _20170725' deutsch='' hinweise='' relationships=''/&gt;</v>
      </c>
    </row>
    <row r="2009" spans="1:13" ht="12.75" customHeight="1" x14ac:dyDescent="0.2">
      <c r="A2009" s="45" t="s">
        <v>18</v>
      </c>
      <c r="B2009" s="45">
        <v>8063882</v>
      </c>
      <c r="C2009" s="45" t="s">
        <v>2425</v>
      </c>
      <c r="D2009" s="45" t="s">
        <v>4346</v>
      </c>
      <c r="E2009" s="45"/>
      <c r="F2009" s="45"/>
      <c r="G2009" s="45" t="s">
        <v>589</v>
      </c>
      <c r="H2009" s="45" t="s">
        <v>590</v>
      </c>
      <c r="I2009" s="45"/>
      <c r="M2009" s="19" t="str">
        <f t="shared" si="31"/>
        <v xml:space="preserve">  &lt;concept code='8063882' codeSystem='1.2.40.0.34.5.156' displayName='TEDIZOLIDPHOSPHAT' level='1' type='L' concept_beschreibung='Medikation_AGES_Wirkstoffe _20170725' deutsch='' hinweise='' relationships=''/&gt;</v>
      </c>
    </row>
    <row r="2010" spans="1:13" ht="12.75" customHeight="1" x14ac:dyDescent="0.2">
      <c r="A2010" s="45" t="s">
        <v>18</v>
      </c>
      <c r="B2010" s="45">
        <v>8087094</v>
      </c>
      <c r="C2010" s="45" t="s">
        <v>2426</v>
      </c>
      <c r="D2010" s="45" t="s">
        <v>4347</v>
      </c>
      <c r="E2010" s="45"/>
      <c r="F2010" s="45"/>
      <c r="G2010" s="45" t="s">
        <v>589</v>
      </c>
      <c r="H2010" s="45" t="s">
        <v>590</v>
      </c>
      <c r="I2010" s="45"/>
      <c r="M2010" s="19" t="str">
        <f t="shared" si="31"/>
        <v xml:space="preserve">  &lt;concept code='8087094' codeSystem='1.2.40.0.34.5.156' displayName='AFAMELANOTID' level='1' type='L' concept_beschreibung='Medikation_AGES_Wirkstoffe _20170725' deutsch='' hinweise='' relationships=''/&gt;</v>
      </c>
    </row>
    <row r="2011" spans="1:13" ht="12.75" customHeight="1" x14ac:dyDescent="0.2">
      <c r="A2011" s="45" t="s">
        <v>18</v>
      </c>
      <c r="B2011" s="45">
        <v>8145255</v>
      </c>
      <c r="C2011" s="45" t="s">
        <v>2427</v>
      </c>
      <c r="D2011" s="45" t="s">
        <v>4348</v>
      </c>
      <c r="E2011" s="45"/>
      <c r="F2011" s="45"/>
      <c r="G2011" s="45" t="s">
        <v>589</v>
      </c>
      <c r="H2011" s="45" t="s">
        <v>590</v>
      </c>
      <c r="I2011" s="45"/>
      <c r="M2011" s="19" t="str">
        <f t="shared" si="31"/>
        <v xml:space="preserve">  &lt;concept code='8145255' codeSystem='1.2.40.0.34.5.156' displayName='DASABUVIR NATRIUM MONOHYDRAT' level='1' type='L' concept_beschreibung='Medikation_AGES_Wirkstoffe _20170725' deutsch='' hinweise='' relationships=''/&gt;</v>
      </c>
    </row>
    <row r="2012" spans="1:13" ht="12.75" customHeight="1" x14ac:dyDescent="0.2">
      <c r="A2012" s="45" t="s">
        <v>18</v>
      </c>
      <c r="B2012" s="45">
        <v>8145260</v>
      </c>
      <c r="C2012" s="45" t="s">
        <v>2428</v>
      </c>
      <c r="D2012" s="45" t="s">
        <v>4349</v>
      </c>
      <c r="E2012" s="45"/>
      <c r="F2012" s="45"/>
      <c r="G2012" s="45" t="s">
        <v>589</v>
      </c>
      <c r="H2012" s="45" t="s">
        <v>590</v>
      </c>
      <c r="I2012" s="45"/>
      <c r="M2012" s="19" t="str">
        <f t="shared" si="31"/>
        <v xml:space="preserve">  &lt;concept code='8145260' codeSystem='1.2.40.0.34.5.156' displayName='PARITAPREVIR' level='1' type='L' concept_beschreibung='Medikation_AGES_Wirkstoffe _20170725' deutsch='' hinweise='' relationships=''/&gt;</v>
      </c>
    </row>
    <row r="2013" spans="1:13" ht="12.75" customHeight="1" x14ac:dyDescent="0.2">
      <c r="A2013" s="45" t="s">
        <v>18</v>
      </c>
      <c r="B2013" s="45">
        <v>8145263</v>
      </c>
      <c r="C2013" s="45" t="s">
        <v>2429</v>
      </c>
      <c r="D2013" s="45" t="s">
        <v>4350</v>
      </c>
      <c r="E2013" s="45"/>
      <c r="F2013" s="45"/>
      <c r="G2013" s="45" t="s">
        <v>589</v>
      </c>
      <c r="H2013" s="45" t="s">
        <v>590</v>
      </c>
      <c r="I2013" s="45"/>
      <c r="M2013" s="19" t="str">
        <f t="shared" si="31"/>
        <v xml:space="preserve">  &lt;concept code='8145263' codeSystem='1.2.40.0.34.5.156' displayName='OMBITASVIR' level='1' type='L' concept_beschreibung='Medikation_AGES_Wirkstoffe _20170725' deutsch='' hinweise='' relationships=''/&gt;</v>
      </c>
    </row>
    <row r="2014" spans="1:13" ht="12.75" customHeight="1" x14ac:dyDescent="0.2">
      <c r="A2014" s="45" t="s">
        <v>18</v>
      </c>
      <c r="B2014" s="45">
        <v>8153013</v>
      </c>
      <c r="C2014" s="45" t="s">
        <v>2430</v>
      </c>
      <c r="D2014" s="45" t="s">
        <v>4351</v>
      </c>
      <c r="E2014" s="45"/>
      <c r="F2014" s="45"/>
      <c r="G2014" s="45" t="s">
        <v>589</v>
      </c>
      <c r="H2014" s="45" t="s">
        <v>590</v>
      </c>
      <c r="I2014" s="45"/>
      <c r="M2014" s="19" t="str">
        <f t="shared" si="31"/>
        <v xml:space="preserve">  &lt;concept code='8153013' codeSystem='1.2.40.0.34.5.156' displayName='BENZOYLPEROXID, WASSERHALTIGES' level='1' type='L' concept_beschreibung='Medikation_AGES_Wirkstoffe _20170725' deutsch='' hinweise='' relationships=''/&gt;</v>
      </c>
    </row>
    <row r="2015" spans="1:13" ht="12.75" customHeight="1" x14ac:dyDescent="0.2">
      <c r="A2015" s="45" t="s">
        <v>18</v>
      </c>
      <c r="B2015" s="45">
        <v>8167177</v>
      </c>
      <c r="C2015" s="45" t="s">
        <v>2431</v>
      </c>
      <c r="D2015" s="45" t="s">
        <v>4352</v>
      </c>
      <c r="E2015" s="45"/>
      <c r="F2015" s="45"/>
      <c r="G2015" s="45" t="s">
        <v>589</v>
      </c>
      <c r="H2015" s="45" t="s">
        <v>590</v>
      </c>
      <c r="I2015" s="45"/>
      <c r="M2015" s="19" t="str">
        <f t="shared" si="31"/>
        <v xml:space="preserve">  &lt;concept code='8167177' codeSystem='1.2.40.0.34.5.156' displayName='LENVATINIB MESILAT' level='1' type='L' concept_beschreibung='Medikation_AGES_Wirkstoffe _20170725' deutsch='' hinweise='' relationships=''/&gt;</v>
      </c>
    </row>
    <row r="2016" spans="1:13" ht="12.75" customHeight="1" x14ac:dyDescent="0.2">
      <c r="A2016" s="45" t="s">
        <v>18</v>
      </c>
      <c r="B2016" s="45">
        <v>8167179</v>
      </c>
      <c r="C2016" s="45" t="s">
        <v>2432</v>
      </c>
      <c r="D2016" s="45" t="s">
        <v>4353</v>
      </c>
      <c r="E2016" s="45"/>
      <c r="F2016" s="45"/>
      <c r="G2016" s="45" t="s">
        <v>589</v>
      </c>
      <c r="H2016" s="45" t="s">
        <v>590</v>
      </c>
      <c r="I2016" s="45"/>
      <c r="M2016" s="19" t="str">
        <f t="shared" si="31"/>
        <v xml:space="preserve">  &lt;concept code='8167179' codeSystem='1.2.40.0.34.5.156' displayName='COCARBOXYLASE TETRAHYDRAT' level='1' type='L' concept_beschreibung='Medikation_AGES_Wirkstoffe _20170725' deutsch='' hinweise='' relationships=''/&gt;</v>
      </c>
    </row>
    <row r="2017" spans="1:13" ht="12.75" customHeight="1" x14ac:dyDescent="0.2">
      <c r="A2017" s="45" t="s">
        <v>18</v>
      </c>
      <c r="B2017" s="45">
        <v>8167181</v>
      </c>
      <c r="C2017" s="45" t="s">
        <v>2433</v>
      </c>
      <c r="D2017" s="45" t="s">
        <v>4354</v>
      </c>
      <c r="E2017" s="45"/>
      <c r="F2017" s="45"/>
      <c r="G2017" s="45" t="s">
        <v>589</v>
      </c>
      <c r="H2017" s="45" t="s">
        <v>590</v>
      </c>
      <c r="I2017" s="45"/>
      <c r="M2017" s="19" t="str">
        <f t="shared" si="31"/>
        <v xml:space="preserve">  &lt;concept code='8167181' codeSystem='1.2.40.0.34.5.156' displayName='NATRIUM RIBOFLAVINPHOSPHAT DIHYDRAT' level='1' type='L' concept_beschreibung='Medikation_AGES_Wirkstoffe _20170725' deutsch='' hinweise='' relationships=''/&gt;</v>
      </c>
    </row>
    <row r="2018" spans="1:13" ht="12.75" customHeight="1" x14ac:dyDescent="0.2">
      <c r="A2018" s="45" t="s">
        <v>18</v>
      </c>
      <c r="B2018" s="45">
        <v>8197838</v>
      </c>
      <c r="C2018" s="45" t="s">
        <v>2434</v>
      </c>
      <c r="D2018" s="45" t="s">
        <v>4355</v>
      </c>
      <c r="E2018" s="45"/>
      <c r="F2018" s="45"/>
      <c r="G2018" s="45" t="s">
        <v>589</v>
      </c>
      <c r="H2018" s="45" t="s">
        <v>590</v>
      </c>
      <c r="I2018" s="45"/>
      <c r="M2018" s="19" t="str">
        <f t="shared" si="31"/>
        <v xml:space="preserve">  &lt;concept code='8197838' codeSystem='1.2.40.0.34.5.156' displayName='NIVOLUMAB' level='1' type='L' concept_beschreibung='Medikation_AGES_Wirkstoffe _20170725' deutsch='' hinweise='' relationships=''/&gt;</v>
      </c>
    </row>
    <row r="2019" spans="1:13" ht="12.75" customHeight="1" x14ac:dyDescent="0.2">
      <c r="A2019" s="45" t="s">
        <v>18</v>
      </c>
      <c r="B2019" s="45">
        <v>8197852</v>
      </c>
      <c r="C2019" s="45" t="s">
        <v>2435</v>
      </c>
      <c r="D2019" s="45" t="s">
        <v>4356</v>
      </c>
      <c r="E2019" s="45"/>
      <c r="F2019" s="45"/>
      <c r="G2019" s="45" t="s">
        <v>589</v>
      </c>
      <c r="H2019" s="45" t="s">
        <v>590</v>
      </c>
      <c r="I2019" s="45"/>
      <c r="M2019" s="19" t="str">
        <f t="shared" si="31"/>
        <v xml:space="preserve">  &lt;concept code='8197852' codeSystem='1.2.40.0.34.5.156' displayName='CERITINIB' level='1' type='L' concept_beschreibung='Medikation_AGES_Wirkstoffe _20170725' deutsch='' hinweise='' relationships=''/&gt;</v>
      </c>
    </row>
    <row r="2020" spans="1:13" ht="12.75" customHeight="1" x14ac:dyDescent="0.2">
      <c r="A2020" s="45" t="s">
        <v>18</v>
      </c>
      <c r="B2020" s="45">
        <v>8197854</v>
      </c>
      <c r="C2020" s="45" t="s">
        <v>2436</v>
      </c>
      <c r="D2020" s="45" t="s">
        <v>4357</v>
      </c>
      <c r="E2020" s="45"/>
      <c r="F2020" s="45"/>
      <c r="G2020" s="45" t="s">
        <v>589</v>
      </c>
      <c r="H2020" s="45" t="s">
        <v>590</v>
      </c>
      <c r="I2020" s="45"/>
      <c r="M2020" s="19" t="str">
        <f t="shared" si="31"/>
        <v xml:space="preserve">  &lt;concept code='8197854' codeSystem='1.2.40.0.34.5.156' displayName='RAMUCIRUMAB' level='1' type='L' concept_beschreibung='Medikation_AGES_Wirkstoffe _20170725' deutsch='' hinweise='' relationships=''/&gt;</v>
      </c>
    </row>
    <row r="2021" spans="1:13" ht="12.75" customHeight="1" x14ac:dyDescent="0.2">
      <c r="A2021" s="45" t="s">
        <v>18</v>
      </c>
      <c r="B2021" s="45">
        <v>8197858</v>
      </c>
      <c r="C2021" s="45" t="s">
        <v>2437</v>
      </c>
      <c r="D2021" s="45" t="s">
        <v>4358</v>
      </c>
      <c r="E2021" s="45"/>
      <c r="F2021" s="45"/>
      <c r="G2021" s="45" t="s">
        <v>589</v>
      </c>
      <c r="H2021" s="45" t="s">
        <v>590</v>
      </c>
      <c r="I2021" s="45"/>
      <c r="M2021" s="19" t="str">
        <f t="shared" si="31"/>
        <v xml:space="preserve">  &lt;concept code='8197858' codeSystem='1.2.40.0.34.5.156' displayName='SECUKINUMAB' level='1' type='L' concept_beschreibung='Medikation_AGES_Wirkstoffe _20170725' deutsch='' hinweise='' relationships=''/&gt;</v>
      </c>
    </row>
    <row r="2022" spans="1:13" ht="12.75" customHeight="1" x14ac:dyDescent="0.2">
      <c r="A2022" s="45" t="s">
        <v>18</v>
      </c>
      <c r="B2022" s="45">
        <v>8203118</v>
      </c>
      <c r="C2022" s="45" t="s">
        <v>2438</v>
      </c>
      <c r="D2022" s="45" t="s">
        <v>4359</v>
      </c>
      <c r="E2022" s="45"/>
      <c r="F2022" s="45"/>
      <c r="G2022" s="45" t="s">
        <v>589</v>
      </c>
      <c r="H2022" s="45" t="s">
        <v>590</v>
      </c>
      <c r="I2022" s="45"/>
      <c r="M2022" s="19" t="str">
        <f t="shared" si="31"/>
        <v xml:space="preserve">  &lt;concept code='8203118' codeSystem='1.2.40.0.34.5.156' displayName='CALCIPOTRIOL MONOHYDRAT' level='1' type='L' concept_beschreibung='Medikation_AGES_Wirkstoffe _20170725' deutsch='' hinweise='' relationships=''/&gt;</v>
      </c>
    </row>
    <row r="2023" spans="1:13" ht="12.75" customHeight="1" x14ac:dyDescent="0.2">
      <c r="A2023" s="45" t="s">
        <v>18</v>
      </c>
      <c r="B2023" s="45">
        <v>8203146</v>
      </c>
      <c r="C2023" s="45" t="s">
        <v>2439</v>
      </c>
      <c r="D2023" s="45" t="s">
        <v>4360</v>
      </c>
      <c r="E2023" s="45"/>
      <c r="F2023" s="45"/>
      <c r="G2023" s="45" t="s">
        <v>589</v>
      </c>
      <c r="H2023" s="45" t="s">
        <v>590</v>
      </c>
      <c r="I2023" s="45"/>
      <c r="M2023" s="19" t="str">
        <f t="shared" si="31"/>
        <v xml:space="preserve">  &lt;concept code='8203146' codeSystem='1.2.40.0.34.5.156' displayName='GLYCYL-L-GLUTAMIN MONOHYDRAT' level='1' type='L' concept_beschreibung='Medikation_AGES_Wirkstoffe _20170725' deutsch='' hinweise='' relationships=''/&gt;</v>
      </c>
    </row>
    <row r="2024" spans="1:13" ht="12.75" customHeight="1" x14ac:dyDescent="0.2">
      <c r="A2024" s="45" t="s">
        <v>18</v>
      </c>
      <c r="B2024" s="45">
        <v>8203148</v>
      </c>
      <c r="C2024" s="45" t="s">
        <v>2440</v>
      </c>
      <c r="D2024" s="45" t="s">
        <v>4361</v>
      </c>
      <c r="E2024" s="45"/>
      <c r="F2024" s="45"/>
      <c r="G2024" s="45" t="s">
        <v>589</v>
      </c>
      <c r="H2024" s="45" t="s">
        <v>590</v>
      </c>
      <c r="I2024" s="45"/>
      <c r="M2024" s="19" t="str">
        <f t="shared" si="31"/>
        <v xml:space="preserve">  &lt;concept code='8203148' codeSystem='1.2.40.0.34.5.156' displayName='GLYCYLTYROSIN DIHYDRAT' level='1' type='L' concept_beschreibung='Medikation_AGES_Wirkstoffe _20170725' deutsch='' hinweise='' relationships=''/&gt;</v>
      </c>
    </row>
    <row r="2025" spans="1:13" ht="12.75" customHeight="1" x14ac:dyDescent="0.2">
      <c r="A2025" s="45" t="s">
        <v>18</v>
      </c>
      <c r="B2025" s="45">
        <v>8218958</v>
      </c>
      <c r="C2025" s="45" t="s">
        <v>2441</v>
      </c>
      <c r="D2025" s="45" t="s">
        <v>4362</v>
      </c>
      <c r="E2025" s="45"/>
      <c r="F2025" s="45"/>
      <c r="G2025" s="45" t="s">
        <v>589</v>
      </c>
      <c r="H2025" s="45" t="s">
        <v>590</v>
      </c>
      <c r="I2025" s="45"/>
      <c r="M2025" s="19" t="str">
        <f t="shared" si="31"/>
        <v xml:space="preserve">  &lt;concept code='8218958' codeSystem='1.2.40.0.34.5.156' displayName='VANDETANIB' level='1' type='L' concept_beschreibung='Medikation_AGES_Wirkstoffe _20170725' deutsch='' hinweise='' relationships=''/&gt;</v>
      </c>
    </row>
    <row r="2026" spans="1:13" ht="12.75" customHeight="1" x14ac:dyDescent="0.2">
      <c r="A2026" s="45" t="s">
        <v>18</v>
      </c>
      <c r="B2026" s="45">
        <v>8218962</v>
      </c>
      <c r="C2026" s="45" t="s">
        <v>2442</v>
      </c>
      <c r="D2026" s="45" t="s">
        <v>4363</v>
      </c>
      <c r="E2026" s="45"/>
      <c r="F2026" s="45"/>
      <c r="G2026" s="45" t="s">
        <v>589</v>
      </c>
      <c r="H2026" s="45" t="s">
        <v>590</v>
      </c>
      <c r="I2026" s="45"/>
      <c r="M2026" s="19" t="str">
        <f t="shared" si="31"/>
        <v xml:space="preserve">  &lt;concept code='8218962' codeSystem='1.2.40.0.34.5.156' displayName='APREMILAST' level='1' type='L' concept_beschreibung='Medikation_AGES_Wirkstoffe _20170725' deutsch='' hinweise='' relationships=''/&gt;</v>
      </c>
    </row>
    <row r="2027" spans="1:13" ht="12.75" customHeight="1" x14ac:dyDescent="0.2">
      <c r="A2027" s="45" t="s">
        <v>18</v>
      </c>
      <c r="B2027" s="45">
        <v>8237813</v>
      </c>
      <c r="C2027" s="45" t="s">
        <v>2443</v>
      </c>
      <c r="D2027" s="45" t="s">
        <v>4364</v>
      </c>
      <c r="E2027" s="45"/>
      <c r="F2027" s="45"/>
      <c r="G2027" s="45" t="s">
        <v>589</v>
      </c>
      <c r="H2027" s="45" t="s">
        <v>590</v>
      </c>
      <c r="I2027" s="45"/>
      <c r="M2027" s="19" t="str">
        <f t="shared" si="31"/>
        <v xml:space="preserve">  &lt;concept code='8237813' codeSystem='1.2.40.0.34.5.156' displayName='AZADIRACHTAE INDICAE FRUCTUS' level='1' type='L' concept_beschreibung='Medikation_AGES_Wirkstoffe _20170725' deutsch='' hinweise='' relationships=''/&gt;</v>
      </c>
    </row>
    <row r="2028" spans="1:13" ht="12.75" customHeight="1" x14ac:dyDescent="0.2">
      <c r="A2028" s="45" t="s">
        <v>18</v>
      </c>
      <c r="B2028" s="45">
        <v>8253065</v>
      </c>
      <c r="C2028" s="45" t="s">
        <v>2444</v>
      </c>
      <c r="D2028" s="45" t="s">
        <v>4365</v>
      </c>
      <c r="E2028" s="45"/>
      <c r="F2028" s="45"/>
      <c r="G2028" s="45" t="s">
        <v>589</v>
      </c>
      <c r="H2028" s="45" t="s">
        <v>590</v>
      </c>
      <c r="I2028" s="45"/>
      <c r="M2028" s="19" t="str">
        <f t="shared" si="31"/>
        <v xml:space="preserve">  &lt;concept code='8253065' codeSystem='1.2.40.0.34.5.156' displayName='CALCIUMSULFAT HEMIHYDRAT' level='1' type='L' concept_beschreibung='Medikation_AGES_Wirkstoffe _20170725' deutsch='' hinweise='' relationships=''/&gt;</v>
      </c>
    </row>
    <row r="2029" spans="1:13" ht="12.75" customHeight="1" x14ac:dyDescent="0.2">
      <c r="A2029" s="45" t="s">
        <v>18</v>
      </c>
      <c r="B2029" s="45">
        <v>8253067</v>
      </c>
      <c r="C2029" s="45" t="s">
        <v>2445</v>
      </c>
      <c r="D2029" s="45" t="s">
        <v>4366</v>
      </c>
      <c r="E2029" s="45"/>
      <c r="F2029" s="45"/>
      <c r="G2029" s="45" t="s">
        <v>589</v>
      </c>
      <c r="H2029" s="45" t="s">
        <v>590</v>
      </c>
      <c r="I2029" s="45"/>
      <c r="M2029" s="19" t="str">
        <f t="shared" si="31"/>
        <v xml:space="preserve">  &lt;concept code='8253067' codeSystem='1.2.40.0.34.5.156' displayName='TENOFOVIR DISOPROXIL' level='1' type='L' concept_beschreibung='Medikation_AGES_Wirkstoffe _20170725' deutsch='' hinweise='' relationships=''/&gt;</v>
      </c>
    </row>
    <row r="2030" spans="1:13" ht="12.75" customHeight="1" x14ac:dyDescent="0.2">
      <c r="A2030" s="45" t="s">
        <v>18</v>
      </c>
      <c r="B2030" s="45">
        <v>8254734</v>
      </c>
      <c r="C2030" s="45" t="s">
        <v>2446</v>
      </c>
      <c r="D2030" s="45" t="s">
        <v>4367</v>
      </c>
      <c r="E2030" s="45"/>
      <c r="F2030" s="45"/>
      <c r="G2030" s="45" t="s">
        <v>589</v>
      </c>
      <c r="H2030" s="45" t="s">
        <v>590</v>
      </c>
      <c r="I2030" s="45"/>
      <c r="M2030" s="19" t="str">
        <f t="shared" si="31"/>
        <v xml:space="preserve">  &lt;concept code='8254734' codeSystem='1.2.40.0.34.5.156' displayName='LISDEXAMFETAMIN DIMESYLAT' level='1' type='L' concept_beschreibung='Medikation_AGES_Wirkstoffe _20170725' deutsch='' hinweise='' relationships=''/&gt;</v>
      </c>
    </row>
    <row r="2031" spans="1:13" ht="12.75" customHeight="1" x14ac:dyDescent="0.2">
      <c r="A2031" s="45" t="s">
        <v>18</v>
      </c>
      <c r="B2031" s="45">
        <v>8280011</v>
      </c>
      <c r="C2031" s="45" t="s">
        <v>2447</v>
      </c>
      <c r="D2031" s="45" t="s">
        <v>4368</v>
      </c>
      <c r="E2031" s="45"/>
      <c r="F2031" s="45"/>
      <c r="G2031" s="45" t="s">
        <v>589</v>
      </c>
      <c r="H2031" s="45" t="s">
        <v>590</v>
      </c>
      <c r="I2031" s="45"/>
      <c r="M2031" s="19" t="str">
        <f t="shared" si="31"/>
        <v xml:space="preserve">  &lt;concept code='8280011' codeSystem='1.2.40.0.34.5.156' displayName='POLYGONI AVICULARIS HERBA' level='1' type='L' concept_beschreibung='Medikation_AGES_Wirkstoffe _20170725' deutsch='' hinweise='' relationships=''/&gt;</v>
      </c>
    </row>
    <row r="2032" spans="1:13" ht="12.75" customHeight="1" x14ac:dyDescent="0.2">
      <c r="A2032" s="45" t="s">
        <v>18</v>
      </c>
      <c r="B2032" s="45">
        <v>8280078</v>
      </c>
      <c r="C2032" s="45" t="s">
        <v>2448</v>
      </c>
      <c r="D2032" s="45" t="s">
        <v>4369</v>
      </c>
      <c r="E2032" s="45"/>
      <c r="F2032" s="45"/>
      <c r="G2032" s="45" t="s">
        <v>589</v>
      </c>
      <c r="H2032" s="45" t="s">
        <v>590</v>
      </c>
      <c r="I2032" s="45"/>
      <c r="M2032" s="19" t="str">
        <f t="shared" si="31"/>
        <v xml:space="preserve">  &lt;concept code='8280078' codeSystem='1.2.40.0.34.5.156' displayName='ASFOTASE ALFA' level='1' type='L' concept_beschreibung='Medikation_AGES_Wirkstoffe _20170725' deutsch='' hinweise='' relationships=''/&gt;</v>
      </c>
    </row>
    <row r="2033" spans="1:13" ht="12.75" customHeight="1" x14ac:dyDescent="0.2">
      <c r="A2033" s="45" t="s">
        <v>18</v>
      </c>
      <c r="B2033" s="45">
        <v>8280082</v>
      </c>
      <c r="C2033" s="45" t="s">
        <v>2449</v>
      </c>
      <c r="D2033" s="45" t="s">
        <v>4370</v>
      </c>
      <c r="E2033" s="45"/>
      <c r="F2033" s="45"/>
      <c r="G2033" s="45" t="s">
        <v>589</v>
      </c>
      <c r="H2033" s="45" t="s">
        <v>590</v>
      </c>
      <c r="I2033" s="45"/>
      <c r="M2033" s="19" t="str">
        <f t="shared" si="31"/>
        <v xml:space="preserve">  &lt;concept code='8280082' codeSystem='1.2.40.0.34.5.156' displayName='HUMANES PAPILLOMVIRUS-TYP 31 L1-PROTEIN' level='1' type='L' concept_beschreibung='Medikation_AGES_Wirkstoffe _20170725' deutsch='' hinweise='' relationships=''/&gt;</v>
      </c>
    </row>
    <row r="2034" spans="1:13" ht="12.75" customHeight="1" x14ac:dyDescent="0.2">
      <c r="A2034" s="45" t="s">
        <v>18</v>
      </c>
      <c r="B2034" s="45">
        <v>8280087</v>
      </c>
      <c r="C2034" s="45" t="s">
        <v>2450</v>
      </c>
      <c r="D2034" s="45" t="s">
        <v>4371</v>
      </c>
      <c r="E2034" s="45"/>
      <c r="F2034" s="45"/>
      <c r="G2034" s="45" t="s">
        <v>589</v>
      </c>
      <c r="H2034" s="45" t="s">
        <v>590</v>
      </c>
      <c r="I2034" s="45"/>
      <c r="M2034" s="19" t="str">
        <f t="shared" si="31"/>
        <v xml:space="preserve">  &lt;concept code='8280087' codeSystem='1.2.40.0.34.5.156' displayName='HUMANES PAPILLOMVIRUS-TYP 33 L1-PROTEIN' level='1' type='L' concept_beschreibung='Medikation_AGES_Wirkstoffe _20170725' deutsch='' hinweise='' relationships=''/&gt;</v>
      </c>
    </row>
    <row r="2035" spans="1:13" ht="12.75" customHeight="1" x14ac:dyDescent="0.2">
      <c r="A2035" s="45" t="s">
        <v>18</v>
      </c>
      <c r="B2035" s="45">
        <v>8280097</v>
      </c>
      <c r="C2035" s="45" t="s">
        <v>2451</v>
      </c>
      <c r="D2035" s="45" t="s">
        <v>4372</v>
      </c>
      <c r="E2035" s="45"/>
      <c r="F2035" s="45"/>
      <c r="G2035" s="45" t="s">
        <v>589</v>
      </c>
      <c r="H2035" s="45" t="s">
        <v>590</v>
      </c>
      <c r="I2035" s="45"/>
      <c r="M2035" s="19" t="str">
        <f t="shared" si="31"/>
        <v xml:space="preserve">  &lt;concept code='8280097' codeSystem='1.2.40.0.34.5.156' displayName='HUMANES PAPILLOMVIRUS-TYP 45 L1-PROTEIN' level='1' type='L' concept_beschreibung='Medikation_AGES_Wirkstoffe _20170725' deutsch='' hinweise='' relationships=''/&gt;</v>
      </c>
    </row>
    <row r="2036" spans="1:13" ht="12.75" customHeight="1" x14ac:dyDescent="0.2">
      <c r="A2036" s="45" t="s">
        <v>18</v>
      </c>
      <c r="B2036" s="45">
        <v>8280099</v>
      </c>
      <c r="C2036" s="45" t="s">
        <v>2452</v>
      </c>
      <c r="D2036" s="45" t="s">
        <v>4373</v>
      </c>
      <c r="E2036" s="45"/>
      <c r="F2036" s="45"/>
      <c r="G2036" s="45" t="s">
        <v>589</v>
      </c>
      <c r="H2036" s="45" t="s">
        <v>590</v>
      </c>
      <c r="I2036" s="45"/>
      <c r="M2036" s="19" t="str">
        <f t="shared" si="31"/>
        <v xml:space="preserve">  &lt;concept code='8280099' codeSystem='1.2.40.0.34.5.156' displayName='HUMANES PAPILLOMVIRUS-TYP 52 L1-PROTEIN' level='1' type='L' concept_beschreibung='Medikation_AGES_Wirkstoffe _20170725' deutsch='' hinweise='' relationships=''/&gt;</v>
      </c>
    </row>
    <row r="2037" spans="1:13" ht="12.75" customHeight="1" x14ac:dyDescent="0.2">
      <c r="A2037" s="45" t="s">
        <v>18</v>
      </c>
      <c r="B2037" s="45">
        <v>8280113</v>
      </c>
      <c r="C2037" s="45" t="s">
        <v>2453</v>
      </c>
      <c r="D2037" s="45" t="s">
        <v>4374</v>
      </c>
      <c r="E2037" s="45"/>
      <c r="F2037" s="45"/>
      <c r="G2037" s="45" t="s">
        <v>589</v>
      </c>
      <c r="H2037" s="45" t="s">
        <v>590</v>
      </c>
      <c r="I2037" s="45"/>
      <c r="M2037" s="19" t="str">
        <f t="shared" si="31"/>
        <v xml:space="preserve">  &lt;concept code='8280113' codeSystem='1.2.40.0.34.5.156' displayName='HUMANES PAPILLOMVIRUS-TYP 58 L1-PROTEIN' level='1' type='L' concept_beschreibung='Medikation_AGES_Wirkstoffe _20170725' deutsch='' hinweise='' relationships=''/&gt;</v>
      </c>
    </row>
    <row r="2038" spans="1:13" ht="12.75" customHeight="1" x14ac:dyDescent="0.2">
      <c r="A2038" s="45" t="s">
        <v>18</v>
      </c>
      <c r="B2038" s="45">
        <v>8280115</v>
      </c>
      <c r="C2038" s="45" t="s">
        <v>2454</v>
      </c>
      <c r="D2038" s="45" t="s">
        <v>4375</v>
      </c>
      <c r="E2038" s="45"/>
      <c r="F2038" s="45"/>
      <c r="G2038" s="45" t="s">
        <v>589</v>
      </c>
      <c r="H2038" s="45" t="s">
        <v>590</v>
      </c>
      <c r="I2038" s="45"/>
      <c r="M2038" s="19" t="str">
        <f t="shared" si="31"/>
        <v xml:space="preserve">  &lt;concept code='8280115' codeSystem='1.2.40.0.34.5.156' displayName='EVOLOCUMAB' level='1' type='L' concept_beschreibung='Medikation_AGES_Wirkstoffe _20170725' deutsch='' hinweise='' relationships=''/&gt;</v>
      </c>
    </row>
    <row r="2039" spans="1:13" ht="12.75" customHeight="1" x14ac:dyDescent="0.2">
      <c r="A2039" s="45" t="s">
        <v>18</v>
      </c>
      <c r="B2039" s="45">
        <v>8280126</v>
      </c>
      <c r="C2039" s="45" t="s">
        <v>2455</v>
      </c>
      <c r="D2039" s="45" t="s">
        <v>4376</v>
      </c>
      <c r="E2039" s="45"/>
      <c r="F2039" s="45"/>
      <c r="G2039" s="45" t="s">
        <v>589</v>
      </c>
      <c r="H2039" s="45" t="s">
        <v>590</v>
      </c>
      <c r="I2039" s="45"/>
      <c r="M2039" s="19" t="str">
        <f t="shared" si="31"/>
        <v xml:space="preserve">  &lt;concept code='8280126' codeSystem='1.2.40.0.34.5.156' displayName='SEBELIPASE ALFA' level='1' type='L' concept_beschreibung='Medikation_AGES_Wirkstoffe _20170725' deutsch='' hinweise='' relationships=''/&gt;</v>
      </c>
    </row>
    <row r="2040" spans="1:13" ht="12.75" customHeight="1" x14ac:dyDescent="0.2">
      <c r="A2040" s="45" t="s">
        <v>18</v>
      </c>
      <c r="B2040" s="45">
        <v>8280128</v>
      </c>
      <c r="C2040" s="45" t="s">
        <v>2456</v>
      </c>
      <c r="D2040" s="45" t="s">
        <v>4377</v>
      </c>
      <c r="E2040" s="45"/>
      <c r="F2040" s="45"/>
      <c r="G2040" s="45" t="s">
        <v>589</v>
      </c>
      <c r="H2040" s="45" t="s">
        <v>590</v>
      </c>
      <c r="I2040" s="45"/>
      <c r="M2040" s="19" t="str">
        <f t="shared" si="31"/>
        <v xml:space="preserve">  &lt;concept code='8280128' codeSystem='1.2.40.0.34.5.156' displayName='PANOBINOSTATLACTAT, WASSERFREI' level='1' type='L' concept_beschreibung='Medikation_AGES_Wirkstoffe _20170725' deutsch='' hinweise='' relationships=''/&gt;</v>
      </c>
    </row>
    <row r="2041" spans="1:13" ht="12.75" customHeight="1" x14ac:dyDescent="0.2">
      <c r="A2041" s="45" t="s">
        <v>18</v>
      </c>
      <c r="B2041" s="45">
        <v>8280144</v>
      </c>
      <c r="C2041" s="45" t="s">
        <v>2457</v>
      </c>
      <c r="D2041" s="45" t="s">
        <v>4378</v>
      </c>
      <c r="E2041" s="45"/>
      <c r="F2041" s="45"/>
      <c r="G2041" s="45" t="s">
        <v>589</v>
      </c>
      <c r="H2041" s="45" t="s">
        <v>590</v>
      </c>
      <c r="I2041" s="45"/>
      <c r="M2041" s="19" t="str">
        <f t="shared" si="31"/>
        <v xml:space="preserve">  &lt;concept code='8280144' codeSystem='1.2.40.0.34.5.156' displayName='DALBAVANCIN' level='1' type='L' concept_beschreibung='Medikation_AGES_Wirkstoffe _20170725' deutsch='' hinweise='' relationships=''/&gt;</v>
      </c>
    </row>
    <row r="2042" spans="1:13" ht="12.75" customHeight="1" x14ac:dyDescent="0.2">
      <c r="A2042" s="45" t="s">
        <v>18</v>
      </c>
      <c r="B2042" s="45">
        <v>8280150</v>
      </c>
      <c r="C2042" s="45" t="s">
        <v>2458</v>
      </c>
      <c r="D2042" s="45" t="s">
        <v>4379</v>
      </c>
      <c r="E2042" s="45"/>
      <c r="F2042" s="45"/>
      <c r="G2042" s="45" t="s">
        <v>589</v>
      </c>
      <c r="H2042" s="45" t="s">
        <v>590</v>
      </c>
      <c r="I2042" s="45"/>
      <c r="M2042" s="19" t="str">
        <f t="shared" si="31"/>
        <v xml:space="preserve">  &lt;concept code='8280150' codeSystem='1.2.40.0.34.5.156' displayName='ELIGLUSTAT TARTRAT' level='1' type='L' concept_beschreibung='Medikation_AGES_Wirkstoffe _20170725' deutsch='' hinweise='' relationships=''/&gt;</v>
      </c>
    </row>
    <row r="2043" spans="1:13" ht="12.75" customHeight="1" x14ac:dyDescent="0.2">
      <c r="A2043" s="45" t="s">
        <v>18</v>
      </c>
      <c r="B2043" s="45">
        <v>8291814</v>
      </c>
      <c r="C2043" s="45" t="s">
        <v>2459</v>
      </c>
      <c r="D2043" s="45" t="s">
        <v>4380</v>
      </c>
      <c r="E2043" s="45"/>
      <c r="F2043" s="45"/>
      <c r="G2043" s="45" t="s">
        <v>589</v>
      </c>
      <c r="H2043" s="45" t="s">
        <v>590</v>
      </c>
      <c r="I2043" s="45"/>
      <c r="M2043" s="19" t="str">
        <f t="shared" si="31"/>
        <v xml:space="preserve">  &lt;concept code='8291814' codeSystem='1.2.40.0.34.5.156' displayName='EDOXABANTOSILAT' level='1' type='L' concept_beschreibung='Medikation_AGES_Wirkstoffe _20170725' deutsch='' hinweise='' relationships=''/&gt;</v>
      </c>
    </row>
    <row r="2044" spans="1:13" ht="12.75" customHeight="1" x14ac:dyDescent="0.2">
      <c r="A2044" s="45" t="s">
        <v>18</v>
      </c>
      <c r="B2044" s="45">
        <v>8291832</v>
      </c>
      <c r="C2044" s="45" t="s">
        <v>2460</v>
      </c>
      <c r="D2044" s="45" t="s">
        <v>4381</v>
      </c>
      <c r="E2044" s="45"/>
      <c r="F2044" s="45"/>
      <c r="G2044" s="45" t="s">
        <v>589</v>
      </c>
      <c r="H2044" s="45" t="s">
        <v>590</v>
      </c>
      <c r="I2044" s="45"/>
      <c r="M2044" s="19" t="str">
        <f t="shared" si="31"/>
        <v xml:space="preserve">  &lt;concept code='8291832' codeSystem='1.2.40.0.34.5.156' displayName='ETELCALCETID HYDROCHLORID' level='1' type='L' concept_beschreibung='Medikation_AGES_Wirkstoffe _20170725' deutsch='' hinweise='' relationships=''/&gt;</v>
      </c>
    </row>
    <row r="2045" spans="1:13" ht="12.75" customHeight="1" x14ac:dyDescent="0.2">
      <c r="A2045" s="45" t="s">
        <v>18</v>
      </c>
      <c r="B2045" s="45">
        <v>8291838</v>
      </c>
      <c r="C2045" s="45" t="s">
        <v>2461</v>
      </c>
      <c r="D2045" s="45" t="s">
        <v>4382</v>
      </c>
      <c r="E2045" s="45"/>
      <c r="F2045" s="45"/>
      <c r="G2045" s="45" t="s">
        <v>589</v>
      </c>
      <c r="H2045" s="45" t="s">
        <v>590</v>
      </c>
      <c r="I2045" s="45"/>
      <c r="M2045" s="19" t="str">
        <f t="shared" si="31"/>
        <v xml:space="preserve">  &lt;concept code='8291838' codeSystem='1.2.40.0.34.5.156' displayName='CEFTOLOZANSULFAT' level='1' type='L' concept_beschreibung='Medikation_AGES_Wirkstoffe _20170725' deutsch='' hinweise='' relationships=''/&gt;</v>
      </c>
    </row>
    <row r="2046" spans="1:13" ht="12.75" customHeight="1" x14ac:dyDescent="0.2">
      <c r="A2046" s="45" t="s">
        <v>18</v>
      </c>
      <c r="B2046" s="45">
        <v>8319083</v>
      </c>
      <c r="C2046" s="45" t="s">
        <v>2462</v>
      </c>
      <c r="D2046" s="45" t="s">
        <v>4383</v>
      </c>
      <c r="E2046" s="45"/>
      <c r="F2046" s="45"/>
      <c r="G2046" s="45" t="s">
        <v>589</v>
      </c>
      <c r="H2046" s="45" t="s">
        <v>590</v>
      </c>
      <c r="I2046" s="45"/>
      <c r="M2046" s="19" t="str">
        <f t="shared" si="31"/>
        <v xml:space="preserve">  &lt;concept code='8319083' codeSystem='1.2.40.0.34.5.156' displayName='SAFINAMID MESILAT' level='1' type='L' concept_beschreibung='Medikation_AGES_Wirkstoffe _20170725' deutsch='' hinweise='' relationships=''/&gt;</v>
      </c>
    </row>
    <row r="2047" spans="1:13" ht="12.75" customHeight="1" x14ac:dyDescent="0.2">
      <c r="A2047" s="45" t="s">
        <v>18</v>
      </c>
      <c r="B2047" s="45">
        <v>8319087</v>
      </c>
      <c r="C2047" s="45" t="s">
        <v>2463</v>
      </c>
      <c r="D2047" s="45" t="s">
        <v>4384</v>
      </c>
      <c r="E2047" s="45"/>
      <c r="F2047" s="45"/>
      <c r="G2047" s="45" t="s">
        <v>589</v>
      </c>
      <c r="H2047" s="45" t="s">
        <v>590</v>
      </c>
      <c r="I2047" s="45"/>
      <c r="M2047" s="19" t="str">
        <f t="shared" si="31"/>
        <v xml:space="preserve">  &lt;concept code='8319087' codeSystem='1.2.40.0.34.5.156' displayName='ALIROCUMAB' level='1' type='L' concept_beschreibung='Medikation_AGES_Wirkstoffe _20170725' deutsch='' hinweise='' relationships=''/&gt;</v>
      </c>
    </row>
    <row r="2048" spans="1:13" ht="12.75" customHeight="1" x14ac:dyDescent="0.2">
      <c r="A2048" s="45" t="s">
        <v>18</v>
      </c>
      <c r="B2048" s="45">
        <v>8319089</v>
      </c>
      <c r="C2048" s="45" t="s">
        <v>2464</v>
      </c>
      <c r="D2048" s="45" t="s">
        <v>4385</v>
      </c>
      <c r="E2048" s="45"/>
      <c r="F2048" s="45"/>
      <c r="G2048" s="45" t="s">
        <v>589</v>
      </c>
      <c r="H2048" s="45" t="s">
        <v>590</v>
      </c>
      <c r="I2048" s="45"/>
      <c r="M2048" s="19" t="str">
        <f t="shared" si="31"/>
        <v xml:space="preserve">  &lt;concept code='8319089' codeSystem='1.2.40.0.34.5.156' displayName='PEMBROLIZUMAB' level='1' type='L' concept_beschreibung='Medikation_AGES_Wirkstoffe _20170725' deutsch='' hinweise='' relationships=''/&gt;</v>
      </c>
    </row>
    <row r="2049" spans="1:13" ht="12.75" customHeight="1" x14ac:dyDescent="0.2">
      <c r="A2049" s="45" t="s">
        <v>18</v>
      </c>
      <c r="B2049" s="45">
        <v>8323145</v>
      </c>
      <c r="C2049" s="45" t="s">
        <v>2465</v>
      </c>
      <c r="D2049" s="45" t="s">
        <v>4386</v>
      </c>
      <c r="E2049" s="45"/>
      <c r="F2049" s="45"/>
      <c r="G2049" s="45" t="s">
        <v>589</v>
      </c>
      <c r="H2049" s="45" t="s">
        <v>590</v>
      </c>
      <c r="I2049" s="45"/>
      <c r="M2049" s="19" t="str">
        <f t="shared" si="31"/>
        <v xml:space="preserve">  &lt;concept code='8323145' codeSystem='1.2.40.0.34.5.156' displayName='ISAVUCONAZONIUMSULFAT' level='1' type='L' concept_beschreibung='Medikation_AGES_Wirkstoffe _20170725' deutsch='' hinweise='' relationships=''/&gt;</v>
      </c>
    </row>
    <row r="2050" spans="1:13" ht="12.75" customHeight="1" x14ac:dyDescent="0.2">
      <c r="A2050" s="45" t="s">
        <v>18</v>
      </c>
      <c r="B2050" s="45">
        <v>8332638</v>
      </c>
      <c r="C2050" s="45" t="s">
        <v>2466</v>
      </c>
      <c r="D2050" s="45" t="s">
        <v>4387</v>
      </c>
      <c r="E2050" s="45"/>
      <c r="F2050" s="45"/>
      <c r="G2050" s="45" t="s">
        <v>589</v>
      </c>
      <c r="H2050" s="45" t="s">
        <v>590</v>
      </c>
      <c r="I2050" s="45"/>
      <c r="M2050" s="19" t="str">
        <f t="shared" si="31"/>
        <v xml:space="preserve">  &lt;concept code='8332638' codeSystem='1.2.40.0.34.5.156' displayName='MYRTI AETHEROLEUM' level='1' type='L' concept_beschreibung='Medikation_AGES_Wirkstoffe _20170725' deutsch='' hinweise='' relationships=''/&gt;</v>
      </c>
    </row>
    <row r="2051" spans="1:13" ht="12.75" customHeight="1" x14ac:dyDescent="0.2">
      <c r="A2051" s="45" t="s">
        <v>18</v>
      </c>
      <c r="B2051" s="45">
        <v>8346818</v>
      </c>
      <c r="C2051" s="45" t="s">
        <v>2467</v>
      </c>
      <c r="D2051" s="45" t="s">
        <v>4388</v>
      </c>
      <c r="E2051" s="45"/>
      <c r="F2051" s="45"/>
      <c r="G2051" s="45" t="s">
        <v>589</v>
      </c>
      <c r="H2051" s="45" t="s">
        <v>590</v>
      </c>
      <c r="I2051" s="45"/>
      <c r="M2051" s="19" t="str">
        <f t="shared" si="31"/>
        <v xml:space="preserve">  &lt;concept code='8346818' codeSystem='1.2.40.0.34.5.156' displayName='BECLOMETASONDIPROPIONAT, WASSERFREIES' level='1' type='L' concept_beschreibung='Medikation_AGES_Wirkstoffe _20170725' deutsch='' hinweise='' relationships=''/&gt;</v>
      </c>
    </row>
    <row r="2052" spans="1:13" ht="12.75" customHeight="1" x14ac:dyDescent="0.2">
      <c r="A2052" s="45" t="s">
        <v>18</v>
      </c>
      <c r="B2052" s="45">
        <v>8402589</v>
      </c>
      <c r="C2052" s="45" t="s">
        <v>2468</v>
      </c>
      <c r="D2052" s="45" t="s">
        <v>4389</v>
      </c>
      <c r="E2052" s="45"/>
      <c r="F2052" s="45"/>
      <c r="G2052" s="45" t="s">
        <v>589</v>
      </c>
      <c r="H2052" s="45" t="s">
        <v>590</v>
      </c>
      <c r="I2052" s="45"/>
      <c r="M2052" s="19" t="str">
        <f t="shared" si="31"/>
        <v xml:space="preserve">  &lt;concept code='8402589' codeSystem='1.2.40.0.34.5.156' displayName='IDARUCIZUMAB' level='1' type='L' concept_beschreibung='Medikation_AGES_Wirkstoffe _20170725' deutsch='' hinweise='' relationships=''/&gt;</v>
      </c>
    </row>
    <row r="2053" spans="1:13" ht="12.75" customHeight="1" x14ac:dyDescent="0.2">
      <c r="A2053" s="45" t="s">
        <v>18</v>
      </c>
      <c r="B2053" s="45">
        <v>8402605</v>
      </c>
      <c r="C2053" s="45" t="s">
        <v>2469</v>
      </c>
      <c r="D2053" s="45" t="s">
        <v>4390</v>
      </c>
      <c r="E2053" s="45"/>
      <c r="F2053" s="45"/>
      <c r="G2053" s="45" t="s">
        <v>589</v>
      </c>
      <c r="H2053" s="45" t="s">
        <v>590</v>
      </c>
      <c r="I2053" s="45"/>
      <c r="M2053" s="19" t="str">
        <f t="shared" si="31"/>
        <v xml:space="preserve">  &lt;concept code='8402605' codeSystem='1.2.40.0.34.5.156' displayName='CARFILZOMIB' level='1' type='L' concept_beschreibung='Medikation_AGES_Wirkstoffe _20170725' deutsch='' hinweise='' relationships=''/&gt;</v>
      </c>
    </row>
    <row r="2054" spans="1:13" ht="12.75" customHeight="1" x14ac:dyDescent="0.2">
      <c r="A2054" s="45" t="s">
        <v>18</v>
      </c>
      <c r="B2054" s="45">
        <v>8402607</v>
      </c>
      <c r="C2054" s="45" t="s">
        <v>2470</v>
      </c>
      <c r="D2054" s="45" t="s">
        <v>4391</v>
      </c>
      <c r="E2054" s="45"/>
      <c r="F2054" s="45"/>
      <c r="G2054" s="45" t="s">
        <v>589</v>
      </c>
      <c r="H2054" s="45" t="s">
        <v>590</v>
      </c>
      <c r="I2054" s="45"/>
      <c r="M2054" s="19" t="str">
        <f t="shared" si="31"/>
        <v xml:space="preserve">  &lt;concept code='8402607' codeSystem='1.2.40.0.34.5.156' displayName='BLINATUMOMAB' level='1' type='L' concept_beschreibung='Medikation_AGES_Wirkstoffe _20170725' deutsch='' hinweise='' relationships=''/&gt;</v>
      </c>
    </row>
    <row r="2055" spans="1:13" ht="12.75" customHeight="1" x14ac:dyDescent="0.2">
      <c r="A2055" s="45" t="s">
        <v>18</v>
      </c>
      <c r="B2055" s="45">
        <v>8402609</v>
      </c>
      <c r="C2055" s="45" t="s">
        <v>2471</v>
      </c>
      <c r="D2055" s="45" t="s">
        <v>4392</v>
      </c>
      <c r="E2055" s="45"/>
      <c r="F2055" s="45"/>
      <c r="G2055" s="45" t="s">
        <v>589</v>
      </c>
      <c r="H2055" s="45" t="s">
        <v>590</v>
      </c>
      <c r="I2055" s="45"/>
      <c r="M2055" s="19" t="str">
        <f t="shared" si="31"/>
        <v xml:space="preserve">  &lt;concept code='8402609' codeSystem='1.2.40.0.34.5.156' displayName='COBIMETINIB HEMIFUMARAT' level='1' type='L' concept_beschreibung='Medikation_AGES_Wirkstoffe _20170725' deutsch='' hinweise='' relationships=''/&gt;</v>
      </c>
    </row>
    <row r="2056" spans="1:13" ht="12.75" customHeight="1" x14ac:dyDescent="0.2">
      <c r="A2056" s="45" t="s">
        <v>18</v>
      </c>
      <c r="B2056" s="45">
        <v>8402611</v>
      </c>
      <c r="C2056" s="45" t="s">
        <v>2472</v>
      </c>
      <c r="D2056" s="45" t="s">
        <v>4393</v>
      </c>
      <c r="E2056" s="45"/>
      <c r="F2056" s="45"/>
      <c r="G2056" s="45" t="s">
        <v>589</v>
      </c>
      <c r="H2056" s="45" t="s">
        <v>590</v>
      </c>
      <c r="I2056" s="45"/>
      <c r="M2056" s="19" t="str">
        <f t="shared" si="31"/>
        <v xml:space="preserve">  &lt;concept code='8402611' codeSystem='1.2.40.0.34.5.156' displayName='SACUBITRIL' level='1' type='L' concept_beschreibung='Medikation_AGES_Wirkstoffe _20170725' deutsch='' hinweise='' relationships=''/&gt;</v>
      </c>
    </row>
    <row r="2057" spans="1:13" ht="12.75" customHeight="1" x14ac:dyDescent="0.2">
      <c r="A2057" s="45" t="s">
        <v>18</v>
      </c>
      <c r="B2057" s="45">
        <v>8449384</v>
      </c>
      <c r="C2057" s="45" t="s">
        <v>2473</v>
      </c>
      <c r="D2057" s="45" t="s">
        <v>4394</v>
      </c>
      <c r="E2057" s="45"/>
      <c r="F2057" s="45"/>
      <c r="G2057" s="45" t="s">
        <v>589</v>
      </c>
      <c r="H2057" s="45" t="s">
        <v>590</v>
      </c>
      <c r="I2057" s="45"/>
      <c r="M2057" s="19" t="str">
        <f t="shared" si="31"/>
        <v xml:space="preserve">  &lt;concept code='8449384' codeSystem='1.2.40.0.34.5.156' displayName='MEPOLIZUMAB' level='1' type='L' concept_beschreibung='Medikation_AGES_Wirkstoffe _20170725' deutsch='' hinweise='' relationships=''/&gt;</v>
      </c>
    </row>
    <row r="2058" spans="1:13" ht="12.75" customHeight="1" x14ac:dyDescent="0.2">
      <c r="A2058" s="45" t="s">
        <v>18</v>
      </c>
      <c r="B2058" s="45">
        <v>8455600</v>
      </c>
      <c r="C2058" s="45" t="s">
        <v>2474</v>
      </c>
      <c r="D2058" s="45" t="s">
        <v>4395</v>
      </c>
      <c r="E2058" s="45"/>
      <c r="F2058" s="45"/>
      <c r="G2058" s="45" t="s">
        <v>589</v>
      </c>
      <c r="H2058" s="45" t="s">
        <v>590</v>
      </c>
      <c r="I2058" s="45"/>
      <c r="M2058" s="19" t="str">
        <f t="shared" si="31"/>
        <v xml:space="preserve">  &lt;concept code='8455600' codeSystem='1.2.40.0.34.5.156' displayName='HERPES SIMPLEX VIRUS' level='1' type='L' concept_beschreibung='Medikation_AGES_Wirkstoffe _20170725' deutsch='' hinweise='' relationships=''/&gt;</v>
      </c>
    </row>
    <row r="2059" spans="1:13" ht="12.75" customHeight="1" x14ac:dyDescent="0.2">
      <c r="A2059" s="45" t="s">
        <v>18</v>
      </c>
      <c r="B2059" s="45">
        <v>8455605</v>
      </c>
      <c r="C2059" s="45" t="s">
        <v>2475</v>
      </c>
      <c r="D2059" s="45" t="s">
        <v>4396</v>
      </c>
      <c r="E2059" s="45"/>
      <c r="F2059" s="45"/>
      <c r="G2059" s="45" t="s">
        <v>589</v>
      </c>
      <c r="H2059" s="45" t="s">
        <v>590</v>
      </c>
      <c r="I2059" s="45"/>
      <c r="M2059" s="19" t="str">
        <f t="shared" si="31"/>
        <v xml:space="preserve">  &lt;concept code='8455605' codeSystem='1.2.40.0.34.5.156' displayName='VALACICLOVIRHYDROCHLORID, WASSERHALTIGES' level='1' type='L' concept_beschreibung='Medikation_AGES_Wirkstoffe _20170725' deutsch='' hinweise='' relationships=''/&gt;</v>
      </c>
    </row>
    <row r="2060" spans="1:13" ht="12.75" customHeight="1" x14ac:dyDescent="0.2">
      <c r="A2060" s="45" t="s">
        <v>18</v>
      </c>
      <c r="B2060" s="45">
        <v>8479244</v>
      </c>
      <c r="C2060" s="45" t="s">
        <v>2476</v>
      </c>
      <c r="D2060" s="45" t="s">
        <v>4397</v>
      </c>
      <c r="E2060" s="45"/>
      <c r="F2060" s="45"/>
      <c r="G2060" s="45" t="s">
        <v>589</v>
      </c>
      <c r="H2060" s="45" t="s">
        <v>590</v>
      </c>
      <c r="I2060" s="45"/>
      <c r="M2060" s="19" t="str">
        <f t="shared" si="31"/>
        <v xml:space="preserve">  &lt;concept code='8479244' codeSystem='1.2.40.0.34.5.156' displayName='PEGASPARGASE' level='1' type='L' concept_beschreibung='Medikation_AGES_Wirkstoffe _20170725' deutsch='' hinweise='' relationships=''/&gt;</v>
      </c>
    </row>
    <row r="2061" spans="1:13" ht="12.75" customHeight="1" x14ac:dyDescent="0.2">
      <c r="A2061" s="45" t="s">
        <v>18</v>
      </c>
      <c r="B2061" s="45">
        <v>8490401</v>
      </c>
      <c r="C2061" s="45" t="s">
        <v>2477</v>
      </c>
      <c r="D2061" s="45" t="s">
        <v>4398</v>
      </c>
      <c r="E2061" s="45"/>
      <c r="F2061" s="45"/>
      <c r="G2061" s="45" t="s">
        <v>589</v>
      </c>
      <c r="H2061" s="45" t="s">
        <v>590</v>
      </c>
      <c r="I2061" s="45"/>
      <c r="M2061" s="19" t="str">
        <f t="shared" si="31"/>
        <v xml:space="preserve">  &lt;concept code='8490401' codeSystem='1.2.40.0.34.5.156' displayName='OSIMERTINIB MESYLAT' level='1' type='L' concept_beschreibung='Medikation_AGES_Wirkstoffe _20170725' deutsch='' hinweise='' relationships=''/&gt;</v>
      </c>
    </row>
    <row r="2062" spans="1:13" ht="12.75" customHeight="1" x14ac:dyDescent="0.2">
      <c r="A2062" s="45" t="s">
        <v>18</v>
      </c>
      <c r="B2062" s="45">
        <v>8502021</v>
      </c>
      <c r="C2062" s="45" t="s">
        <v>2478</v>
      </c>
      <c r="D2062" s="45" t="s">
        <v>4399</v>
      </c>
      <c r="E2062" s="45"/>
      <c r="F2062" s="45"/>
      <c r="G2062" s="45" t="s">
        <v>589</v>
      </c>
      <c r="H2062" s="45" t="s">
        <v>590</v>
      </c>
      <c r="I2062" s="45"/>
      <c r="M2062" s="19" t="str">
        <f t="shared" si="31"/>
        <v xml:space="preserve">  &lt;concept code='8502021' codeSystem='1.2.40.0.34.5.156' displayName='BRIVARACETAM' level='1' type='L' concept_beschreibung='Medikation_AGES_Wirkstoffe _20170725' deutsch='' hinweise='' relationships=''/&gt;</v>
      </c>
    </row>
    <row r="2063" spans="1:13" ht="12.75" customHeight="1" x14ac:dyDescent="0.2">
      <c r="A2063" s="45" t="s">
        <v>18</v>
      </c>
      <c r="B2063" s="45">
        <v>8515789</v>
      </c>
      <c r="C2063" s="45" t="s">
        <v>2479</v>
      </c>
      <c r="D2063" s="45" t="s">
        <v>4400</v>
      </c>
      <c r="E2063" s="45"/>
      <c r="F2063" s="45"/>
      <c r="G2063" s="45" t="s">
        <v>589</v>
      </c>
      <c r="H2063" s="45" t="s">
        <v>590</v>
      </c>
      <c r="I2063" s="45"/>
      <c r="M2063" s="19" t="str">
        <f t="shared" si="31"/>
        <v xml:space="preserve">  &lt;concept code='8515789' codeSystem='1.2.40.0.34.5.156' displayName='NECITUMUMAB' level='1' type='L' concept_beschreibung='Medikation_AGES_Wirkstoffe _20170725' deutsch='' hinweise='' relationships=''/&gt;</v>
      </c>
    </row>
    <row r="2064" spans="1:13" ht="12.75" customHeight="1" x14ac:dyDescent="0.2">
      <c r="A2064" s="45" t="s">
        <v>18</v>
      </c>
      <c r="B2064" s="45">
        <v>8515791</v>
      </c>
      <c r="C2064" s="45" t="s">
        <v>2480</v>
      </c>
      <c r="D2064" s="45" t="s">
        <v>4401</v>
      </c>
      <c r="E2064" s="45"/>
      <c r="F2064" s="45"/>
      <c r="G2064" s="45" t="s">
        <v>589</v>
      </c>
      <c r="H2064" s="45" t="s">
        <v>590</v>
      </c>
      <c r="I2064" s="45"/>
      <c r="M2064" s="19" t="str">
        <f t="shared" ref="M2064:M2090" si="32">CONCATENATE("  &lt;concept code='",B2064,"' codeSystem='",$H2064,"' displayName='",C2064,"' level='",LEFT(A2064,SEARCH("-",A2064)-1),"' type='",TRIM(RIGHT(A2064,LEN(A2064)-SEARCH("-",A2064))),"' concept_beschreibung='",G2064,"' deutsch='",E2064,"' hinweise='",F2064,"' relationships='",I2064,"'/&gt;")</f>
        <v xml:space="preserve">  &lt;concept code='8515791' codeSystem='1.2.40.0.34.5.156' displayName='EISEN(III)-MALTOL' level='1' type='L' concept_beschreibung='Medikation_AGES_Wirkstoffe _20170725' deutsch='' hinweise='' relationships=''/&gt;</v>
      </c>
    </row>
    <row r="2065" spans="1:13" ht="12.75" customHeight="1" x14ac:dyDescent="0.2">
      <c r="A2065" s="45" t="s">
        <v>18</v>
      </c>
      <c r="B2065" s="45">
        <v>8981656</v>
      </c>
      <c r="C2065" s="45" t="s">
        <v>2481</v>
      </c>
      <c r="D2065" s="45" t="s">
        <v>4402</v>
      </c>
      <c r="E2065" s="45"/>
      <c r="F2065" s="45"/>
      <c r="G2065" s="45" t="s">
        <v>589</v>
      </c>
      <c r="H2065" s="45" t="s">
        <v>590</v>
      </c>
      <c r="I2065" s="45"/>
      <c r="M2065" s="19" t="str">
        <f t="shared" si="32"/>
        <v xml:space="preserve">  &lt;concept code='8981656' codeSystem='1.2.40.0.34.5.156' displayName='LESINURAD' level='1' type='L' concept_beschreibung='Medikation_AGES_Wirkstoffe _20170725' deutsch='' hinweise='' relationships=''/&gt;</v>
      </c>
    </row>
    <row r="2066" spans="1:13" ht="12.75" customHeight="1" x14ac:dyDescent="0.2">
      <c r="A2066" s="45" t="s">
        <v>18</v>
      </c>
      <c r="B2066" s="45">
        <v>9054892</v>
      </c>
      <c r="C2066" s="45" t="s">
        <v>2482</v>
      </c>
      <c r="D2066" s="45" t="s">
        <v>4403</v>
      </c>
      <c r="E2066" s="45"/>
      <c r="F2066" s="45"/>
      <c r="G2066" s="45" t="s">
        <v>589</v>
      </c>
      <c r="H2066" s="45" t="s">
        <v>590</v>
      </c>
      <c r="I2066" s="45"/>
      <c r="M2066" s="19" t="str">
        <f t="shared" si="32"/>
        <v xml:space="preserve">  &lt;concept code='9054892' codeSystem='1.2.40.0.34.5.156' displayName='DANTROLEN NATRIUM HEMIHEPTAHYDRAT' level='1' type='L' concept_beschreibung='Medikation_AGES_Wirkstoffe _20170725' deutsch='' hinweise='' relationships=''/&gt;</v>
      </c>
    </row>
    <row r="2067" spans="1:13" ht="12.75" customHeight="1" x14ac:dyDescent="0.2">
      <c r="A2067" s="45" t="s">
        <v>18</v>
      </c>
      <c r="B2067" s="45">
        <v>9105958</v>
      </c>
      <c r="C2067" s="45" t="s">
        <v>2483</v>
      </c>
      <c r="D2067" s="45" t="s">
        <v>4404</v>
      </c>
      <c r="E2067" s="45"/>
      <c r="F2067" s="45"/>
      <c r="G2067" s="45" t="s">
        <v>589</v>
      </c>
      <c r="H2067" s="45" t="s">
        <v>590</v>
      </c>
      <c r="I2067" s="45"/>
      <c r="M2067" s="19" t="str">
        <f t="shared" si="32"/>
        <v xml:space="preserve">  &lt;concept code='9105958' codeSystem='1.2.40.0.34.5.156' displayName='IXEKIZUMAB' level='1' type='L' concept_beschreibung='Medikation_AGES_Wirkstoffe _20170725' deutsch='' hinweise='' relationships=''/&gt;</v>
      </c>
    </row>
    <row r="2068" spans="1:13" ht="12.75" customHeight="1" x14ac:dyDescent="0.2">
      <c r="A2068" s="45" t="s">
        <v>18</v>
      </c>
      <c r="B2068" s="45">
        <v>9167278</v>
      </c>
      <c r="C2068" s="45" t="s">
        <v>2484</v>
      </c>
      <c r="D2068" s="45" t="s">
        <v>4405</v>
      </c>
      <c r="E2068" s="45"/>
      <c r="F2068" s="45"/>
      <c r="G2068" s="45" t="s">
        <v>589</v>
      </c>
      <c r="H2068" s="45" t="s">
        <v>590</v>
      </c>
      <c r="I2068" s="45"/>
      <c r="M2068" s="19" t="str">
        <f t="shared" si="32"/>
        <v xml:space="preserve">  &lt;concept code='9167278' codeSystem='1.2.40.0.34.5.156' displayName='ELOTUZUMAB' level='1' type='L' concept_beschreibung='Medikation_AGES_Wirkstoffe _20170725' deutsch='' hinweise='' relationships=''/&gt;</v>
      </c>
    </row>
    <row r="2069" spans="1:13" ht="12.75" customHeight="1" x14ac:dyDescent="0.2">
      <c r="A2069" s="45" t="s">
        <v>18</v>
      </c>
      <c r="B2069" s="45">
        <v>9167280</v>
      </c>
      <c r="C2069" s="45" t="s">
        <v>2485</v>
      </c>
      <c r="D2069" s="45" t="s">
        <v>4406</v>
      </c>
      <c r="E2069" s="45"/>
      <c r="F2069" s="45"/>
      <c r="G2069" s="45" t="s">
        <v>589</v>
      </c>
      <c r="H2069" s="45" t="s">
        <v>590</v>
      </c>
      <c r="I2069" s="45"/>
      <c r="M2069" s="19" t="str">
        <f t="shared" si="32"/>
        <v xml:space="preserve">  &lt;concept code='9167280' codeSystem='1.2.40.0.34.5.156' displayName='DARATUMUMAB' level='1' type='L' concept_beschreibung='Medikation_AGES_Wirkstoffe _20170725' deutsch='' hinweise='' relationships=''/&gt;</v>
      </c>
    </row>
    <row r="2070" spans="1:13" ht="12.75" customHeight="1" x14ac:dyDescent="0.2">
      <c r="A2070" s="45" t="s">
        <v>18</v>
      </c>
      <c r="B2070" s="45">
        <v>9167282</v>
      </c>
      <c r="C2070" s="45" t="s">
        <v>2486</v>
      </c>
      <c r="D2070" s="45" t="s">
        <v>4407</v>
      </c>
      <c r="E2070" s="45"/>
      <c r="F2070" s="45"/>
      <c r="G2070" s="45" t="s">
        <v>589</v>
      </c>
      <c r="H2070" s="45" t="s">
        <v>590</v>
      </c>
      <c r="I2070" s="45"/>
      <c r="M2070" s="19" t="str">
        <f t="shared" si="32"/>
        <v xml:space="preserve">  &lt;concept code='9167282' codeSystem='1.2.40.0.34.5.156' displayName='SELEXIPAG' level='1' type='L' concept_beschreibung='Medikation_AGES_Wirkstoffe _20170725' deutsch='' hinweise='' relationships=''/&gt;</v>
      </c>
    </row>
    <row r="2071" spans="1:13" ht="12.75" customHeight="1" x14ac:dyDescent="0.2">
      <c r="A2071" s="45" t="s">
        <v>18</v>
      </c>
      <c r="B2071" s="45">
        <v>9174239</v>
      </c>
      <c r="C2071" s="45" t="s">
        <v>2487</v>
      </c>
      <c r="D2071" s="45" t="s">
        <v>4408</v>
      </c>
      <c r="E2071" s="45"/>
      <c r="F2071" s="45"/>
      <c r="G2071" s="45" t="s">
        <v>589</v>
      </c>
      <c r="H2071" s="45" t="s">
        <v>590</v>
      </c>
      <c r="I2071" s="45"/>
      <c r="M2071" s="19" t="str">
        <f t="shared" si="32"/>
        <v xml:space="preserve">  &lt;concept code='9174239' codeSystem='1.2.40.0.34.5.156' displayName='MIGALASTAT HYDROCHLORID' level='1' type='L' concept_beschreibung='Medikation_AGES_Wirkstoffe _20170725' deutsch='' hinweise='' relationships=''/&gt;</v>
      </c>
    </row>
    <row r="2072" spans="1:13" ht="12.75" customHeight="1" x14ac:dyDescent="0.2">
      <c r="A2072" s="45" t="s">
        <v>18</v>
      </c>
      <c r="B2072" s="45">
        <v>9174245</v>
      </c>
      <c r="C2072" s="45" t="s">
        <v>2488</v>
      </c>
      <c r="D2072" s="45" t="s">
        <v>4409</v>
      </c>
      <c r="E2072" s="45"/>
      <c r="F2072" s="45"/>
      <c r="G2072" s="45" t="s">
        <v>589</v>
      </c>
      <c r="H2072" s="45" t="s">
        <v>590</v>
      </c>
      <c r="I2072" s="45"/>
      <c r="M2072" s="19" t="str">
        <f t="shared" si="32"/>
        <v xml:space="preserve">  &lt;concept code='9174245' codeSystem='1.2.40.0.34.5.156' displayName='TIPIRACIL HYDROCHLORID' level='1' type='L' concept_beschreibung='Medikation_AGES_Wirkstoffe _20170725' deutsch='' hinweise='' relationships=''/&gt;</v>
      </c>
    </row>
    <row r="2073" spans="1:13" ht="12.75" customHeight="1" x14ac:dyDescent="0.2">
      <c r="A2073" s="45" t="s">
        <v>18</v>
      </c>
      <c r="B2073" s="45">
        <v>9300338</v>
      </c>
      <c r="C2073" s="45" t="s">
        <v>2489</v>
      </c>
      <c r="D2073" s="45" t="s">
        <v>4410</v>
      </c>
      <c r="E2073" s="45"/>
      <c r="F2073" s="45"/>
      <c r="G2073" s="45" t="s">
        <v>589</v>
      </c>
      <c r="H2073" s="45" t="s">
        <v>590</v>
      </c>
      <c r="I2073" s="45"/>
      <c r="M2073" s="19" t="str">
        <f t="shared" si="32"/>
        <v xml:space="preserve">  &lt;concept code='9300338' codeSystem='1.2.40.0.34.5.156' displayName='VELPATASVIR' level='1' type='L' concept_beschreibung='Medikation_AGES_Wirkstoffe _20170725' deutsch='' hinweise='' relationships=''/&gt;</v>
      </c>
    </row>
    <row r="2074" spans="1:13" ht="12.75" customHeight="1" x14ac:dyDescent="0.2">
      <c r="A2074" s="45" t="s">
        <v>18</v>
      </c>
      <c r="B2074" s="45">
        <v>9300369</v>
      </c>
      <c r="C2074" s="45" t="s">
        <v>2490</v>
      </c>
      <c r="D2074" s="45" t="s">
        <v>4411</v>
      </c>
      <c r="E2074" s="45"/>
      <c r="F2074" s="45"/>
      <c r="G2074" s="45" t="s">
        <v>589</v>
      </c>
      <c r="H2074" s="45" t="s">
        <v>590</v>
      </c>
      <c r="I2074" s="45"/>
      <c r="M2074" s="19" t="str">
        <f t="shared" si="32"/>
        <v xml:space="preserve">  &lt;concept code='9300369' codeSystem='1.2.40.0.34.5.156' displayName='ELBASVIR' level='1' type='L' concept_beschreibung='Medikation_AGES_Wirkstoffe _20170725' deutsch='' hinweise='' relationships=''/&gt;</v>
      </c>
    </row>
    <row r="2075" spans="1:13" ht="12.75" customHeight="1" x14ac:dyDescent="0.2">
      <c r="A2075" s="45" t="s">
        <v>18</v>
      </c>
      <c r="B2075" s="45">
        <v>9300373</v>
      </c>
      <c r="C2075" s="45" t="s">
        <v>2491</v>
      </c>
      <c r="D2075" s="45" t="s">
        <v>4412</v>
      </c>
      <c r="E2075" s="45"/>
      <c r="F2075" s="45"/>
      <c r="G2075" s="45" t="s">
        <v>589</v>
      </c>
      <c r="H2075" s="45" t="s">
        <v>590</v>
      </c>
      <c r="I2075" s="45"/>
      <c r="M2075" s="19" t="str">
        <f t="shared" si="32"/>
        <v xml:space="preserve">  &lt;concept code='9300373' codeSystem='1.2.40.0.34.5.156' displayName='GRAZOPREVIR MONOHYDRAT' level='1' type='L' concept_beschreibung='Medikation_AGES_Wirkstoffe _20170725' deutsch='' hinweise='' relationships=''/&gt;</v>
      </c>
    </row>
    <row r="2076" spans="1:13" ht="12.75" customHeight="1" x14ac:dyDescent="0.2">
      <c r="A2076" s="45" t="s">
        <v>18</v>
      </c>
      <c r="B2076" s="45">
        <v>9300376</v>
      </c>
      <c r="C2076" s="45" t="s">
        <v>2492</v>
      </c>
      <c r="D2076" s="45" t="s">
        <v>4413</v>
      </c>
      <c r="E2076" s="45"/>
      <c r="F2076" s="45"/>
      <c r="G2076" s="45" t="s">
        <v>589</v>
      </c>
      <c r="H2076" s="45" t="s">
        <v>590</v>
      </c>
      <c r="I2076" s="45"/>
      <c r="M2076" s="19" t="str">
        <f t="shared" si="32"/>
        <v xml:space="preserve">  &lt;concept code='9300376' codeSystem='1.2.40.0.34.5.156' displayName='AVIBACTAM NATRIUM' level='1' type='L' concept_beschreibung='Medikation_AGES_Wirkstoffe _20170725' deutsch='' hinweise='' relationships=''/&gt;</v>
      </c>
    </row>
    <row r="2077" spans="1:13" ht="12.75" customHeight="1" x14ac:dyDescent="0.2">
      <c r="A2077" s="45" t="s">
        <v>18</v>
      </c>
      <c r="B2077" s="45">
        <v>9309929</v>
      </c>
      <c r="C2077" s="45" t="s">
        <v>2493</v>
      </c>
      <c r="D2077" s="45" t="s">
        <v>4414</v>
      </c>
      <c r="E2077" s="45"/>
      <c r="F2077" s="45"/>
      <c r="G2077" s="45" t="s">
        <v>589</v>
      </c>
      <c r="H2077" s="45" t="s">
        <v>590</v>
      </c>
      <c r="I2077" s="45"/>
      <c r="M2077" s="19" t="str">
        <f t="shared" si="32"/>
        <v xml:space="preserve">  &lt;concept code='9309929' codeSystem='1.2.40.0.34.5.156' displayName='RESLIZUMAB' level='1' type='L' concept_beschreibung='Medikation_AGES_Wirkstoffe _20170725' deutsch='' hinweise='' relationships=''/&gt;</v>
      </c>
    </row>
    <row r="2078" spans="1:13" ht="12.75" customHeight="1" x14ac:dyDescent="0.2">
      <c r="A2078" s="45" t="s">
        <v>18</v>
      </c>
      <c r="B2078" s="45">
        <v>9451037</v>
      </c>
      <c r="C2078" s="45" t="s">
        <v>2494</v>
      </c>
      <c r="D2078" s="45" t="s">
        <v>4415</v>
      </c>
      <c r="E2078" s="45"/>
      <c r="F2078" s="45"/>
      <c r="G2078" s="45" t="s">
        <v>589</v>
      </c>
      <c r="H2078" s="45" t="s">
        <v>590</v>
      </c>
      <c r="I2078" s="45"/>
      <c r="M2078" s="19" t="str">
        <f t="shared" si="32"/>
        <v xml:space="preserve">  &lt;concept code='9451037' codeSystem='1.2.40.0.34.5.156' displayName='ELUXADOLIN' level='1' type='L' concept_beschreibung='Medikation_AGES_Wirkstoffe _20170725' deutsch='' hinweise='' relationships=''/&gt;</v>
      </c>
    </row>
    <row r="2079" spans="1:13" ht="12.75" customHeight="1" x14ac:dyDescent="0.2">
      <c r="A2079" s="45" t="s">
        <v>18</v>
      </c>
      <c r="B2079" s="45">
        <v>9504846</v>
      </c>
      <c r="C2079" s="45" t="s">
        <v>2495</v>
      </c>
      <c r="D2079" s="45" t="s">
        <v>4416</v>
      </c>
      <c r="E2079" s="45"/>
      <c r="F2079" s="45"/>
      <c r="G2079" s="45" t="s">
        <v>589</v>
      </c>
      <c r="H2079" s="45" t="s">
        <v>590</v>
      </c>
      <c r="I2079" s="45"/>
      <c r="M2079" s="19" t="str">
        <f t="shared" si="32"/>
        <v xml:space="preserve">  &lt;concept code='9504846' codeSystem='1.2.40.0.34.5.156' displayName='PALBOCICLIB' level='1' type='L' concept_beschreibung='Medikation_AGES_Wirkstoffe _20170725' deutsch='' hinweise='' relationships=''/&gt;</v>
      </c>
    </row>
    <row r="2080" spans="1:13" ht="12.75" customHeight="1" x14ac:dyDescent="0.2">
      <c r="A2080" s="45" t="s">
        <v>18</v>
      </c>
      <c r="B2080" s="45">
        <v>9660582</v>
      </c>
      <c r="C2080" s="45" t="s">
        <v>2496</v>
      </c>
      <c r="D2080" s="45" t="s">
        <v>4417</v>
      </c>
      <c r="E2080" s="45"/>
      <c r="F2080" s="45"/>
      <c r="G2080" s="45" t="s">
        <v>589</v>
      </c>
      <c r="H2080" s="45" t="s">
        <v>590</v>
      </c>
      <c r="I2080" s="45"/>
      <c r="M2080" s="19" t="str">
        <f t="shared" si="32"/>
        <v xml:space="preserve">  &lt;concept code='9660582' codeSystem='1.2.40.0.34.5.156' displayName='OLARATUMAB' level='1' type='L' concept_beschreibung='Medikation_AGES_Wirkstoffe _20170725' deutsch='' hinweise='' relationships=''/&gt;</v>
      </c>
    </row>
    <row r="2081" spans="1:13" ht="12.75" customHeight="1" x14ac:dyDescent="0.2">
      <c r="A2081" s="45" t="s">
        <v>18</v>
      </c>
      <c r="B2081" s="45">
        <v>9660633</v>
      </c>
      <c r="C2081" s="45" t="s">
        <v>2497</v>
      </c>
      <c r="D2081" s="45" t="s">
        <v>4418</v>
      </c>
      <c r="E2081" s="45"/>
      <c r="F2081" s="45"/>
      <c r="G2081" s="45" t="s">
        <v>589</v>
      </c>
      <c r="H2081" s="45" t="s">
        <v>590</v>
      </c>
      <c r="I2081" s="45"/>
      <c r="M2081" s="19" t="str">
        <f t="shared" si="32"/>
        <v xml:space="preserve">  &lt;concept code='9660633' codeSystem='1.2.40.0.34.5.156' displayName='IXAZOMIB CITRAT' level='1' type='L' concept_beschreibung='Medikation_AGES_Wirkstoffe _20170725' deutsch='' hinweise='' relationships=''/&gt;</v>
      </c>
    </row>
    <row r="2082" spans="1:13" ht="12.75" customHeight="1" x14ac:dyDescent="0.2">
      <c r="A2082" s="45" t="s">
        <v>18</v>
      </c>
      <c r="B2082" s="45">
        <v>9714468</v>
      </c>
      <c r="C2082" s="45" t="s">
        <v>2498</v>
      </c>
      <c r="D2082" s="45" t="s">
        <v>4419</v>
      </c>
      <c r="E2082" s="45"/>
      <c r="F2082" s="45"/>
      <c r="G2082" s="45" t="s">
        <v>589</v>
      </c>
      <c r="H2082" s="45" t="s">
        <v>590</v>
      </c>
      <c r="I2082" s="45"/>
      <c r="M2082" s="19" t="str">
        <f t="shared" si="32"/>
        <v xml:space="preserve">  &lt;concept code='9714468' codeSystem='1.2.40.0.34.5.156' displayName='VENETOCLAX' level='1' type='L' concept_beschreibung='Medikation_AGES_Wirkstoffe _20170725' deutsch='' hinweise='' relationships=''/&gt;</v>
      </c>
    </row>
    <row r="2083" spans="1:13" ht="12.75" customHeight="1" x14ac:dyDescent="0.2">
      <c r="A2083" s="45" t="s">
        <v>18</v>
      </c>
      <c r="B2083" s="45">
        <v>9714470</v>
      </c>
      <c r="C2083" s="45" t="s">
        <v>2499</v>
      </c>
      <c r="D2083" s="45" t="s">
        <v>4420</v>
      </c>
      <c r="E2083" s="45"/>
      <c r="F2083" s="45"/>
      <c r="G2083" s="45" t="s">
        <v>589</v>
      </c>
      <c r="H2083" s="45" t="s">
        <v>590</v>
      </c>
      <c r="I2083" s="45"/>
      <c r="M2083" s="19" t="str">
        <f t="shared" si="32"/>
        <v xml:space="preserve">  &lt;concept code='9714470' codeSystem='1.2.40.0.34.5.156' displayName='FOLLITROPIN DELTA' level='1' type='L' concept_beschreibung='Medikation_AGES_Wirkstoffe _20170725' deutsch='' hinweise='' relationships=''/&gt;</v>
      </c>
    </row>
    <row r="2084" spans="1:13" ht="12.75" customHeight="1" x14ac:dyDescent="0.2">
      <c r="A2084" s="45" t="s">
        <v>18</v>
      </c>
      <c r="B2084" s="45">
        <v>9714472</v>
      </c>
      <c r="C2084" s="45" t="s">
        <v>2500</v>
      </c>
      <c r="D2084" s="45" t="s">
        <v>4421</v>
      </c>
      <c r="E2084" s="45"/>
      <c r="F2084" s="45"/>
      <c r="G2084" s="45" t="s">
        <v>589</v>
      </c>
      <c r="H2084" s="45" t="s">
        <v>590</v>
      </c>
      <c r="I2084" s="45"/>
      <c r="M2084" s="19" t="str">
        <f t="shared" si="32"/>
        <v xml:space="preserve">  &lt;concept code='9714472' codeSystem='1.2.40.0.34.5.156' displayName='OBETICHOLSÄURE' level='1' type='L' concept_beschreibung='Medikation_AGES_Wirkstoffe _20170725' deutsch='' hinweise='' relationships=''/&gt;</v>
      </c>
    </row>
    <row r="2085" spans="1:13" ht="12.75" customHeight="1" x14ac:dyDescent="0.2">
      <c r="A2085" s="45" t="s">
        <v>18</v>
      </c>
      <c r="B2085" s="45">
        <v>9759934</v>
      </c>
      <c r="C2085" s="45" t="s">
        <v>2501</v>
      </c>
      <c r="D2085" s="45" t="s">
        <v>4422</v>
      </c>
      <c r="E2085" s="45"/>
      <c r="F2085" s="45"/>
      <c r="G2085" s="45" t="s">
        <v>589</v>
      </c>
      <c r="H2085" s="45" t="s">
        <v>590</v>
      </c>
      <c r="I2085" s="45"/>
      <c r="M2085" s="19" t="str">
        <f t="shared" si="32"/>
        <v xml:space="preserve">  &lt;concept code='9759934' codeSystem='1.2.40.0.34.5.156' displayName='TENOFOVIRALAFENAMID FUMARAT' level='1' type='L' concept_beschreibung='Medikation_AGES_Wirkstoffe _20170725' deutsch='' hinweise='' relationships=''/&gt;</v>
      </c>
    </row>
    <row r="2086" spans="1:13" ht="12.75" customHeight="1" x14ac:dyDescent="0.2">
      <c r="A2086" s="45" t="s">
        <v>18</v>
      </c>
      <c r="B2086" s="45">
        <v>9786300</v>
      </c>
      <c r="C2086" s="45" t="s">
        <v>2502</v>
      </c>
      <c r="D2086" s="45" t="s">
        <v>4423</v>
      </c>
      <c r="E2086" s="45"/>
      <c r="F2086" s="45"/>
      <c r="G2086" s="45" t="s">
        <v>589</v>
      </c>
      <c r="H2086" s="45" t="s">
        <v>590</v>
      </c>
      <c r="I2086" s="45"/>
      <c r="M2086" s="19" t="str">
        <f t="shared" si="32"/>
        <v xml:space="preserve">  &lt;concept code='9786300' codeSystem='1.2.40.0.34.5.156' displayName='LAUROMACROGOL 400' level='1' type='L' concept_beschreibung='Medikation_AGES_Wirkstoffe _20170725' deutsch='' hinweise='' relationships=''/&gt;</v>
      </c>
    </row>
    <row r="2087" spans="1:13" ht="12.75" customHeight="1" x14ac:dyDescent="0.2">
      <c r="A2087" s="45" t="s">
        <v>18</v>
      </c>
      <c r="B2087" s="45">
        <v>9812622</v>
      </c>
      <c r="C2087" s="45" t="s">
        <v>2503</v>
      </c>
      <c r="D2087" s="45" t="s">
        <v>4424</v>
      </c>
      <c r="E2087" s="45"/>
      <c r="F2087" s="45"/>
      <c r="G2087" s="45" t="s">
        <v>589</v>
      </c>
      <c r="H2087" s="45" t="s">
        <v>590</v>
      </c>
      <c r="I2087" s="45"/>
      <c r="M2087" s="19" t="str">
        <f t="shared" si="32"/>
        <v xml:space="preserve">  &lt;concept code='9812622' codeSystem='1.2.40.0.34.5.156' displayName='BARICITINIB' level='1' type='L' concept_beschreibung='Medikation_AGES_Wirkstoffe _20170725' deutsch='' hinweise='' relationships=''/&gt;</v>
      </c>
    </row>
    <row r="2088" spans="1:13" ht="12.75" customHeight="1" x14ac:dyDescent="0.2">
      <c r="A2088" s="45" t="s">
        <v>18</v>
      </c>
      <c r="B2088" s="45">
        <v>9816080</v>
      </c>
      <c r="C2088" s="45" t="s">
        <v>2504</v>
      </c>
      <c r="D2088" s="45" t="s">
        <v>4425</v>
      </c>
      <c r="E2088" s="45"/>
      <c r="F2088" s="45"/>
      <c r="G2088" s="45" t="s">
        <v>589</v>
      </c>
      <c r="H2088" s="45" t="s">
        <v>590</v>
      </c>
      <c r="I2088" s="45"/>
      <c r="M2088" s="19" t="str">
        <f t="shared" si="32"/>
        <v xml:space="preserve">  &lt;concept code='9816080' codeSystem='1.2.40.0.34.5.156' displayName='ALECTINIBHYDROCHLORID' level='1' type='L' concept_beschreibung='Medikation_AGES_Wirkstoffe _20170725' deutsch='' hinweise='' relationships=''/&gt;</v>
      </c>
    </row>
    <row r="2089" spans="1:13" ht="12.75" customHeight="1" x14ac:dyDescent="0.2">
      <c r="A2089" s="45" t="s">
        <v>18</v>
      </c>
      <c r="B2089" s="45">
        <v>9937735</v>
      </c>
      <c r="C2089" s="45" t="s">
        <v>2505</v>
      </c>
      <c r="D2089" s="45" t="s">
        <v>4426</v>
      </c>
      <c r="E2089" s="45"/>
      <c r="F2089" s="45"/>
      <c r="G2089" s="45" t="s">
        <v>589</v>
      </c>
      <c r="H2089" s="45" t="s">
        <v>590</v>
      </c>
      <c r="I2089" s="45"/>
      <c r="M2089" s="19" t="str">
        <f t="shared" si="32"/>
        <v xml:space="preserve">  &lt;concept code='9937735' codeSystem='1.2.40.0.34.5.156' displayName='TOFACITINIBCITRAT' level='1' type='L' concept_beschreibung='Medikation_AGES_Wirkstoffe _20170725' deutsch='' hinweise='' relationships=''/&gt;</v>
      </c>
    </row>
    <row r="2090" spans="1:13" ht="12.75" customHeight="1" x14ac:dyDescent="0.2">
      <c r="A2090" s="45" t="s">
        <v>18</v>
      </c>
      <c r="B2090" s="45">
        <v>9985816</v>
      </c>
      <c r="C2090" s="45" t="s">
        <v>2506</v>
      </c>
      <c r="D2090" s="45" t="s">
        <v>4427</v>
      </c>
      <c r="E2090" s="45"/>
      <c r="F2090" s="45"/>
      <c r="G2090" s="45" t="s">
        <v>589</v>
      </c>
      <c r="H2090" s="45" t="s">
        <v>590</v>
      </c>
      <c r="I2090" s="45"/>
      <c r="M2090" s="19" t="str">
        <f t="shared" si="32"/>
        <v xml:space="preserve">  &lt;concept code='9985816' codeSystem='1.2.40.0.34.5.156' displayName='ROLAPITANT HYDROCHLORID MONOHYDRAT' level='1' type='L' concept_beschreibung='Medikation_AGES_Wirkstoffe _20170725' deutsch='' hinweise='' relationships=''/&gt;</v>
      </c>
    </row>
    <row r="2091" spans="1:13" ht="12.75" customHeight="1" x14ac:dyDescent="0.2">
      <c r="M2091" s="19" t="s">
        <v>19</v>
      </c>
    </row>
    <row r="2092" spans="1:13" ht="12.75" customHeight="1" x14ac:dyDescent="0.2"/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tabColor theme="6" tint="-0.249977111117893"/>
  </sheetPr>
  <dimension ref="A1:M177"/>
  <sheetViews>
    <sheetView zoomScale="115" zoomScaleNormal="115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25" customWidth="1"/>
    <col min="3" max="3" width="38.28515625" style="4" customWidth="1"/>
    <col min="4" max="5" width="36.7109375" style="4" customWidth="1"/>
    <col min="6" max="6" width="28.28515625" style="4" customWidth="1"/>
    <col min="7" max="7" width="22" style="4" customWidth="1"/>
    <col min="8" max="8" width="33.28515625" style="4" customWidth="1"/>
    <col min="9" max="9" width="17.28515625" style="4" customWidth="1"/>
    <col min="10" max="11" width="11.42578125" style="4"/>
    <col min="12" max="12" width="101.42578125" style="5" hidden="1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383</v>
      </c>
      <c r="C1" s="2"/>
      <c r="D1" s="3"/>
    </row>
    <row r="2" spans="1:13" x14ac:dyDescent="0.2">
      <c r="A2" s="6" t="s">
        <v>0</v>
      </c>
      <c r="B2" s="22" t="s">
        <v>442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 t="s">
        <v>33</v>
      </c>
      <c r="C4" s="144"/>
      <c r="D4" s="145"/>
    </row>
    <row r="5" spans="1:13" x14ac:dyDescent="0.2">
      <c r="A5" s="11" t="s">
        <v>3</v>
      </c>
      <c r="B5" s="143" t="s">
        <v>38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4437</v>
      </c>
      <c r="C10" s="141"/>
      <c r="D10" s="142"/>
    </row>
    <row r="11" spans="1:13" ht="25.5" customHeight="1" x14ac:dyDescent="0.2">
      <c r="A11" s="16" t="s">
        <v>436</v>
      </c>
      <c r="B11" s="140" t="s">
        <v>437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" x14ac:dyDescent="0.2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name='ELGA_AllergyReaction' displayName='ELGA_AllergyReaction' effectiveDate='1900-01-00' id='1.2.40.0.34.10.181'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name='ELGA_AllergyReaction' displayName='ELGA_AllergyReaction'  effectiveDate='1900-01-00' id='1.2.40.0.34.10.181' statusCode='final' website=''  version='4.0' beschreibung='Überempfindlichkeitsreaktionen: Auswirkungen von Allergien und Intoleranzen'  description='Reactions on Allergies Or Intolerances'&gt;&lt;conceptList&gt;</v>
      </c>
    </row>
    <row r="14" spans="1:13" ht="12.75" customHeight="1" x14ac:dyDescent="0.2">
      <c r="A14" s="44" t="s">
        <v>48</v>
      </c>
      <c r="B14" s="78">
        <v>1985008</v>
      </c>
      <c r="C14" s="78" t="s">
        <v>384</v>
      </c>
      <c r="D14" s="79"/>
      <c r="E14" s="52" t="s">
        <v>415</v>
      </c>
      <c r="F14" s="44"/>
      <c r="G14" s="44" t="s">
        <v>33</v>
      </c>
      <c r="H14" s="44" t="s">
        <v>38</v>
      </c>
      <c r="I14" s="21"/>
      <c r="L14" s="19" t="e">
        <f>CONCATENATE("  &lt;concept code='",B14,"' codeSystem='",H15,"' displayName='",C14,"' level='",LEFT(#REF!,SEARCH("-",#REF!)-1),"' type='",TRIM(RIGHT(#REF!,LEN(#REF!)-SEARCH("-",#REF!))),"'/&gt;")</f>
        <v>#REF!</v>
      </c>
      <c r="M14" s="19" t="str">
        <f>CONCATENATE("  &lt;concept code='",B14,"' codeSystem='",$H14,"' displayName='",C14,"' level='",LEFT(A13,SEARCH("-",A13)-1),"' type='",TRIM(RIGHT(A13,LEN(A13)-SEARCH("-",A13))),"' concept_beschreibung='",G14,"' deutsch='",E14,"' hinweise='",F14,"' relationships='",I14,"'/&gt;")</f>
        <v xml:space="preserve">  &lt;concept code='1985008' codeSystem='2.16.840.1.113883.6.96' displayName='Vomitus' level='Lvl' type='Typ' concept_beschreibung='SNOMED Clinical Terms' deutsch='Erbrechen' hinweise='' relationships=''/&gt;</v>
      </c>
    </row>
    <row r="15" spans="1:13" ht="12.75" customHeight="1" x14ac:dyDescent="0.2">
      <c r="A15" s="44" t="s">
        <v>48</v>
      </c>
      <c r="B15" s="78">
        <v>9826008</v>
      </c>
      <c r="C15" s="78" t="s">
        <v>385</v>
      </c>
      <c r="D15" s="79"/>
      <c r="E15" s="53" t="s">
        <v>416</v>
      </c>
      <c r="F15" s="44"/>
      <c r="G15" s="44" t="s">
        <v>33</v>
      </c>
      <c r="H15" s="44" t="s">
        <v>38</v>
      </c>
      <c r="I15" s="21"/>
      <c r="L15" s="19" t="str">
        <f>CONCATENATE("  &lt;concept code='",B15,"' codeSystem='",H14,"' displayName='",C15,"' level='",LEFT(A14,SEARCH("-",A14)-1),"' type='",TRIM(RIGHT(A14,LEN(A14)-SEARCH("-",A14))),"'/&gt;")</f>
        <v xml:space="preserve">  &lt;concept code='9826008' codeSystem='2.16.840.1.113883.6.96' displayName='Bronchospasm' level='0' type='L'/&gt;</v>
      </c>
      <c r="M15" s="19" t="str">
        <f>CONCATENATE("  &lt;concept code='",B15,"' codeSystem='",$H15,"' displayName='",C15,"' level='",LEFT(A14,SEARCH("-",A14)-1),"' type='",TRIM(RIGHT(A14,LEN(A14)-SEARCH("-",A14))),"' concept_beschreibung='",G15,"' deutsch='",E15,"' hinweise='",F15,"' relationships='",I15,"'/&gt;")</f>
        <v xml:space="preserve">  &lt;concept code='9826008' codeSystem='2.16.840.1.113883.6.96' displayName='Bronchospasm' level='0' type='L' concept_beschreibung='SNOMED Clinical Terms' deutsch='Bronchospasmus' hinweise='' relationships=''/&gt;</v>
      </c>
    </row>
    <row r="16" spans="1:13" ht="12.75" customHeight="1" x14ac:dyDescent="0.2">
      <c r="A16" s="44" t="s">
        <v>48</v>
      </c>
      <c r="B16" s="78">
        <v>9826008</v>
      </c>
      <c r="C16" s="78" t="s">
        <v>386</v>
      </c>
      <c r="D16" s="79"/>
      <c r="E16" s="52" t="s">
        <v>417</v>
      </c>
      <c r="F16" s="44"/>
      <c r="G16" s="44" t="s">
        <v>33</v>
      </c>
      <c r="H16" s="44" t="s">
        <v>38</v>
      </c>
      <c r="I16" s="21"/>
      <c r="L16" s="19" t="str">
        <f>CONCATENATE("  &lt;concept code='",B16,"' codeSystem='",H16,"' displayName='",C16,"' level='",LEFT(A15,SEARCH("-",A15)-1),"' type='",TRIM(RIGHT(A15,LEN(A15)-SEARCH("-",A15))),"'/&gt;")</f>
        <v xml:space="preserve">  &lt;concept code='9826008' codeSystem='2.16.840.1.113883.6.96' displayName='Conjunctivitis' level='0' type='L'/&gt;</v>
      </c>
      <c r="M16" s="19" t="str">
        <f>CONCATENATE("  &lt;concept code='",B16,"' codeSystem='",$H16,"' displayName='",C16,"' level='",LEFT(A15,SEARCH("-",A15)-1),"' type='",TRIM(RIGHT(A15,LEN(A15)-SEARCH("-",A15))),"' concept_beschreibung='",G16,"' deutsch='",E16,"' hinweise='",F16,"' relationships='",I16,"'/&gt;")</f>
        <v xml:space="preserve">  &lt;concept code='9826008' codeSystem='2.16.840.1.113883.6.96' displayName='Conjunctivitis' level='0' type='L' concept_beschreibung='SNOMED Clinical Terms' deutsch='Conjunktivitis' hinweise='' relationships=''/&gt;</v>
      </c>
    </row>
    <row r="17" spans="1:13" ht="12.75" customHeight="1" x14ac:dyDescent="0.2">
      <c r="A17" s="44" t="s">
        <v>48</v>
      </c>
      <c r="B17" s="78">
        <v>23067006</v>
      </c>
      <c r="C17" s="78" t="s">
        <v>387</v>
      </c>
      <c r="D17" s="79"/>
      <c r="E17" s="52" t="s">
        <v>4435</v>
      </c>
      <c r="F17" s="20"/>
      <c r="G17" s="44" t="s">
        <v>33</v>
      </c>
      <c r="H17" s="44" t="s">
        <v>38</v>
      </c>
      <c r="I17" s="21"/>
      <c r="M17" s="19" t="str">
        <f t="shared" ref="M17:M44" si="0">CONCATENATE("  &lt;concept code='",B17,"' codeSystem='",$H17,"' displayName='",C17,"' level='",LEFT(A17,SEARCH("-",A17)-1),"' type='",TRIM(RIGHT(A17,LEN(A17)-SEARCH("-",A17))),"' concept_beschreibung='",G17,"' deutsch='",E17,"' hinweise='",F17,"' relationships='",I17,"'/&gt;")</f>
        <v xml:space="preserve">  &lt;concept code='23067006' codeSystem='2.16.840.1.113883.6.96' displayName='Toxic epidermal necrolysis' level='0' type='L' concept_beschreibung='SNOMED Clinical Terms' deutsch='Toxische epidermische Nekrolyse (TEN)' hinweise='' relationships=''/&gt;</v>
      </c>
    </row>
    <row r="18" spans="1:13" ht="12.75" customHeight="1" x14ac:dyDescent="0.2">
      <c r="A18" s="44" t="s">
        <v>48</v>
      </c>
      <c r="B18" s="78">
        <v>23924001</v>
      </c>
      <c r="C18" s="78" t="s">
        <v>388</v>
      </c>
      <c r="D18" s="79"/>
      <c r="E18" s="52" t="s">
        <v>418</v>
      </c>
      <c r="F18" s="20"/>
      <c r="G18" s="44" t="s">
        <v>33</v>
      </c>
      <c r="H18" s="44" t="s">
        <v>38</v>
      </c>
      <c r="I18" s="21"/>
      <c r="M18" s="19" t="str">
        <f t="shared" si="0"/>
        <v xml:space="preserve">  &lt;concept code='23924001' codeSystem='2.16.840.1.113883.6.96' displayName='Tight chest' level='0' type='L' concept_beschreibung='SNOMED Clinical Terms' deutsch='Engegefühl in der Brust' hinweise='' relationships=''/&gt;</v>
      </c>
    </row>
    <row r="19" spans="1:13" ht="12.75" customHeight="1" x14ac:dyDescent="0.2">
      <c r="A19" s="44" t="s">
        <v>48</v>
      </c>
      <c r="B19" s="78">
        <v>24079001</v>
      </c>
      <c r="C19" s="78" t="s">
        <v>389</v>
      </c>
      <c r="D19" s="79"/>
      <c r="E19" s="52" t="s">
        <v>419</v>
      </c>
      <c r="F19" s="44"/>
      <c r="G19" s="44" t="s">
        <v>33</v>
      </c>
      <c r="H19" s="44" t="s">
        <v>38</v>
      </c>
      <c r="I19" s="21"/>
      <c r="M19" s="19" t="str">
        <f t="shared" si="0"/>
        <v xml:space="preserve">  &lt;concept code='24079001' codeSystem='2.16.840.1.113883.6.96' displayName='Atopic dermatitis' level='0' type='L' concept_beschreibung='SNOMED Clinical Terms' deutsch='atopische Dermatitis' hinweise='' relationships=''/&gt;</v>
      </c>
    </row>
    <row r="20" spans="1:13" ht="12.75" customHeight="1" x14ac:dyDescent="0.2">
      <c r="A20" s="44" t="s">
        <v>48</v>
      </c>
      <c r="B20" s="78">
        <v>31996006</v>
      </c>
      <c r="C20" s="78" t="s">
        <v>390</v>
      </c>
      <c r="D20" s="79"/>
      <c r="E20" s="52" t="s">
        <v>420</v>
      </c>
      <c r="F20" s="44"/>
      <c r="G20" s="44" t="s">
        <v>33</v>
      </c>
      <c r="H20" s="44" t="s">
        <v>38</v>
      </c>
      <c r="I20" s="21"/>
      <c r="M20" s="19" t="str">
        <f t="shared" si="0"/>
        <v xml:space="preserve">  &lt;concept code='31996006' codeSystem='2.16.840.1.113883.6.96' displayName='Vasculitis' level='0' type='L' concept_beschreibung='SNOMED Clinical Terms' deutsch='Vaskulitis' hinweise='' relationships=''/&gt;</v>
      </c>
    </row>
    <row r="21" spans="1:13" ht="12.75" customHeight="1" x14ac:dyDescent="0.2">
      <c r="A21" s="44" t="s">
        <v>48</v>
      </c>
      <c r="B21" s="78">
        <v>39579001</v>
      </c>
      <c r="C21" s="78" t="s">
        <v>391</v>
      </c>
      <c r="D21" s="79"/>
      <c r="E21" s="52" t="s">
        <v>421</v>
      </c>
      <c r="F21" s="44"/>
      <c r="G21" s="44" t="s">
        <v>33</v>
      </c>
      <c r="H21" s="44" t="s">
        <v>38</v>
      </c>
      <c r="I21" s="21"/>
      <c r="M21" s="19" t="str">
        <f t="shared" si="0"/>
        <v xml:space="preserve">  &lt;concept code='39579001' codeSystem='2.16.840.1.113883.6.96' displayName='Anaphylaxis' level='0' type='L' concept_beschreibung='SNOMED Clinical Terms' deutsch='Anaphylaxie' hinweise='' relationships=''/&gt;</v>
      </c>
    </row>
    <row r="22" spans="1:13" ht="12.75" customHeight="1" x14ac:dyDescent="0.2">
      <c r="A22" s="44" t="s">
        <v>48</v>
      </c>
      <c r="B22" s="78">
        <v>41291007</v>
      </c>
      <c r="C22" s="78" t="s">
        <v>392</v>
      </c>
      <c r="D22" s="79"/>
      <c r="E22" s="52" t="s">
        <v>422</v>
      </c>
      <c r="F22" s="21"/>
      <c r="G22" s="44" t="s">
        <v>33</v>
      </c>
      <c r="H22" s="44" t="s">
        <v>38</v>
      </c>
      <c r="I22" s="21"/>
      <c r="M22" s="19" t="str">
        <f t="shared" si="0"/>
        <v xml:space="preserve">  &lt;concept code='41291007' codeSystem='2.16.840.1.113883.6.96' displayName='Angio-oedema' level='0' type='L' concept_beschreibung='SNOMED Clinical Terms' deutsch='Angioödem' hinweise='' relationships=''/&gt;</v>
      </c>
    </row>
    <row r="23" spans="1:13" ht="12.75" customHeight="1" x14ac:dyDescent="0.2">
      <c r="A23" s="44" t="s">
        <v>48</v>
      </c>
      <c r="B23" s="78">
        <v>43116000</v>
      </c>
      <c r="C23" s="78" t="s">
        <v>393</v>
      </c>
      <c r="D23" s="79"/>
      <c r="E23" s="52" t="s">
        <v>423</v>
      </c>
      <c r="F23" s="20"/>
      <c r="G23" s="44" t="s">
        <v>33</v>
      </c>
      <c r="H23" s="44" t="s">
        <v>38</v>
      </c>
      <c r="I23" s="20"/>
      <c r="M23" s="19" t="str">
        <f t="shared" si="0"/>
        <v xml:space="preserve">  &lt;concept code='43116000' codeSystem='2.16.840.1.113883.6.96' displayName='Eczema' level='0' type='L' concept_beschreibung='SNOMED Clinical Terms' deutsch='Ekzem' hinweise='' relationships=''/&gt;</v>
      </c>
    </row>
    <row r="24" spans="1:13" ht="12.75" customHeight="1" x14ac:dyDescent="0.2">
      <c r="A24" s="44" t="s">
        <v>48</v>
      </c>
      <c r="B24" s="78">
        <v>49727002</v>
      </c>
      <c r="C24" s="78" t="s">
        <v>394</v>
      </c>
      <c r="D24" s="79"/>
      <c r="E24" s="52" t="s">
        <v>424</v>
      </c>
      <c r="F24" s="20"/>
      <c r="G24" s="44" t="s">
        <v>33</v>
      </c>
      <c r="H24" s="44" t="s">
        <v>38</v>
      </c>
      <c r="I24" s="20"/>
      <c r="L24" s="19"/>
      <c r="M24" s="19" t="str">
        <f t="shared" si="0"/>
        <v xml:space="preserve">  &lt;concept code='49727002' codeSystem='2.16.840.1.113883.6.96' displayName='Cough' level='0' type='L' concept_beschreibung='SNOMED Clinical Terms' deutsch='Husten' hinweise='' relationships=''/&gt;</v>
      </c>
    </row>
    <row r="25" spans="1:13" ht="12.75" customHeight="1" x14ac:dyDescent="0.2">
      <c r="A25" s="44" t="s">
        <v>48</v>
      </c>
      <c r="B25" s="78">
        <v>51599000</v>
      </c>
      <c r="C25" s="78" t="s">
        <v>395</v>
      </c>
      <c r="D25" s="79"/>
      <c r="E25" s="52" t="s">
        <v>4429</v>
      </c>
      <c r="F25" s="20"/>
      <c r="G25" s="44" t="s">
        <v>33</v>
      </c>
      <c r="H25" s="44" t="s">
        <v>38</v>
      </c>
      <c r="I25" s="20"/>
      <c r="M25" s="19" t="str">
        <f t="shared" si="0"/>
        <v xml:space="preserve">  &lt;concept code='51599000' codeSystem='2.16.840.1.113883.6.96' displayName='Oedema of larynx' level='0' type='L' concept_beschreibung='SNOMED Clinical Terms' deutsch='Larynxödem' hinweise='' relationships=''/&gt;</v>
      </c>
    </row>
    <row r="26" spans="1:13" ht="12.75" customHeight="1" x14ac:dyDescent="0.2">
      <c r="A26" s="44" t="s">
        <v>48</v>
      </c>
      <c r="B26" s="78">
        <v>62315008</v>
      </c>
      <c r="C26" s="78" t="s">
        <v>396</v>
      </c>
      <c r="D26" s="79"/>
      <c r="E26" s="52" t="s">
        <v>425</v>
      </c>
      <c r="F26" s="20"/>
      <c r="G26" s="44" t="s">
        <v>33</v>
      </c>
      <c r="H26" s="44" t="s">
        <v>38</v>
      </c>
      <c r="I26" s="20"/>
      <c r="M26" s="19" t="str">
        <f t="shared" si="0"/>
        <v xml:space="preserve">  &lt;concept code='62315008' codeSystem='2.16.840.1.113883.6.96' displayName='Diarrhoea' level='0' type='L' concept_beschreibung='SNOMED Clinical Terms' deutsch='Durchfall' hinweise='' relationships=''/&gt;</v>
      </c>
    </row>
    <row r="27" spans="1:13" ht="12.75" customHeight="1" x14ac:dyDescent="0.2">
      <c r="A27" s="44" t="s">
        <v>48</v>
      </c>
      <c r="B27" s="78">
        <v>70076002</v>
      </c>
      <c r="C27" s="78" t="s">
        <v>397</v>
      </c>
      <c r="D27" s="79"/>
      <c r="E27" s="52" t="s">
        <v>426</v>
      </c>
      <c r="F27" s="20"/>
      <c r="G27" s="44" t="s">
        <v>33</v>
      </c>
      <c r="H27" s="44" t="s">
        <v>38</v>
      </c>
      <c r="I27" s="20"/>
      <c r="M27" s="19" t="str">
        <f t="shared" si="0"/>
        <v xml:space="preserve">  &lt;concept code='70076002' codeSystem='2.16.840.1.113883.6.96' displayName='Rhinitis' level='0' type='L' concept_beschreibung='SNOMED Clinical Terms' deutsch='Rhinitis ' hinweise='' relationships=''/&gt;</v>
      </c>
    </row>
    <row r="28" spans="1:13" ht="12.75" customHeight="1" x14ac:dyDescent="0.2">
      <c r="A28" s="44" t="s">
        <v>48</v>
      </c>
      <c r="B28" s="78">
        <v>73442001</v>
      </c>
      <c r="C28" s="78" t="s">
        <v>398</v>
      </c>
      <c r="D28" s="79"/>
      <c r="E28" s="52" t="s">
        <v>427</v>
      </c>
      <c r="F28" s="20"/>
      <c r="G28" s="44" t="s">
        <v>33</v>
      </c>
      <c r="H28" s="44" t="s">
        <v>38</v>
      </c>
      <c r="I28" s="20"/>
      <c r="M28" s="19" t="str">
        <f t="shared" si="0"/>
        <v xml:space="preserve">  &lt;concept code='73442001' codeSystem='2.16.840.1.113883.6.96' displayName='Stevens-Johnson syndrome' level='0' type='L' concept_beschreibung='SNOMED Clinical Terms' deutsch='Stevens-Johnson-Syndrom' hinweise='' relationships=''/&gt;</v>
      </c>
    </row>
    <row r="29" spans="1:13" ht="12.75" customHeight="1" x14ac:dyDescent="0.2">
      <c r="A29" s="44" t="s">
        <v>48</v>
      </c>
      <c r="B29" s="78">
        <v>76067001</v>
      </c>
      <c r="C29" s="78" t="s">
        <v>399</v>
      </c>
      <c r="D29" s="79"/>
      <c r="E29" s="52" t="s">
        <v>428</v>
      </c>
      <c r="F29" s="20"/>
      <c r="G29" s="44" t="s">
        <v>33</v>
      </c>
      <c r="H29" s="44" t="s">
        <v>38</v>
      </c>
      <c r="I29" s="20"/>
      <c r="M29" s="19" t="str">
        <f t="shared" si="0"/>
        <v xml:space="preserve">  &lt;concept code='76067001' codeSystem='2.16.840.1.113883.6.96' displayName='Sneezing' level='0' type='L' concept_beschreibung='SNOMED Clinical Terms' deutsch='Niesen' hinweise='' relationships=''/&gt;</v>
      </c>
    </row>
    <row r="30" spans="1:13" ht="12.75" customHeight="1" x14ac:dyDescent="0.2">
      <c r="A30" s="44" t="s">
        <v>48</v>
      </c>
      <c r="B30" s="78">
        <v>91175000</v>
      </c>
      <c r="C30" s="78" t="s">
        <v>400</v>
      </c>
      <c r="D30" s="79"/>
      <c r="E30" s="52" t="s">
        <v>4428</v>
      </c>
      <c r="F30" s="20"/>
      <c r="G30" s="44" t="s">
        <v>33</v>
      </c>
      <c r="H30" s="44" t="s">
        <v>38</v>
      </c>
      <c r="I30" s="20"/>
      <c r="M30" s="19" t="str">
        <f t="shared" si="0"/>
        <v xml:space="preserve">  &lt;concept code='91175000' codeSystem='2.16.840.1.113883.6.96' displayName='Seizure' level='0' type='L' concept_beschreibung='SNOMED Clinical Terms' deutsch='Krampfanfall' hinweise='' relationships=''/&gt;</v>
      </c>
    </row>
    <row r="31" spans="1:13" ht="12.75" customHeight="1" x14ac:dyDescent="0.2">
      <c r="A31" s="44" t="s">
        <v>48</v>
      </c>
      <c r="B31" s="78">
        <v>126485001</v>
      </c>
      <c r="C31" s="78" t="s">
        <v>401</v>
      </c>
      <c r="D31" s="79"/>
      <c r="E31" s="52" t="s">
        <v>429</v>
      </c>
      <c r="F31" s="20"/>
      <c r="G31" s="44" t="s">
        <v>33</v>
      </c>
      <c r="H31" s="44" t="s">
        <v>38</v>
      </c>
      <c r="I31" s="20"/>
      <c r="M31" s="19" t="str">
        <f t="shared" si="0"/>
        <v xml:space="preserve">  &lt;concept code='126485001' codeSystem='2.16.840.1.113883.6.96' displayName='Urticaria' level='0' type='L' concept_beschreibung='SNOMED Clinical Terms' deutsch='Urtikaria' hinweise='' relationships=''/&gt;</v>
      </c>
    </row>
    <row r="32" spans="1:13" ht="12.75" customHeight="1" x14ac:dyDescent="0.2">
      <c r="A32" s="44" t="s">
        <v>48</v>
      </c>
      <c r="B32" s="78">
        <v>162290004</v>
      </c>
      <c r="C32" s="78" t="s">
        <v>402</v>
      </c>
      <c r="D32" s="79"/>
      <c r="E32" s="52" t="s">
        <v>4431</v>
      </c>
      <c r="F32" s="20"/>
      <c r="G32" s="44" t="s">
        <v>33</v>
      </c>
      <c r="H32" s="44" t="s">
        <v>38</v>
      </c>
      <c r="I32" s="20"/>
      <c r="M32" s="19" t="str">
        <f t="shared" si="0"/>
        <v xml:space="preserve">  &lt;concept code='162290004' codeSystem='2.16.840.1.113883.6.96' displayName='Dry eyes' level='0' type='L' concept_beschreibung='SNOMED Clinical Terms' deutsch='Trockene Augen' hinweise='' relationships=''/&gt;</v>
      </c>
    </row>
    <row r="33" spans="1:13" ht="12.75" customHeight="1" x14ac:dyDescent="0.2">
      <c r="A33" s="44" t="s">
        <v>48</v>
      </c>
      <c r="B33" s="78">
        <v>195967001</v>
      </c>
      <c r="C33" s="78" t="s">
        <v>403</v>
      </c>
      <c r="D33" s="79"/>
      <c r="E33" s="53" t="s">
        <v>403</v>
      </c>
      <c r="F33" s="20"/>
      <c r="G33" s="44" t="s">
        <v>33</v>
      </c>
      <c r="H33" s="44" t="s">
        <v>38</v>
      </c>
      <c r="I33" s="20"/>
      <c r="M33" s="19" t="str">
        <f t="shared" si="0"/>
        <v xml:space="preserve">  &lt;concept code='195967001' codeSystem='2.16.840.1.113883.6.96' displayName='Asthma' level='0' type='L' concept_beschreibung='SNOMED Clinical Terms' deutsch='Asthma' hinweise='' relationships=''/&gt;</v>
      </c>
    </row>
    <row r="34" spans="1:13" ht="12.75" customHeight="1" x14ac:dyDescent="0.2">
      <c r="A34" s="44" t="s">
        <v>48</v>
      </c>
      <c r="B34" s="78">
        <v>247472004</v>
      </c>
      <c r="C34" s="78" t="s">
        <v>404</v>
      </c>
      <c r="D34" s="52" t="s">
        <v>4433</v>
      </c>
      <c r="E34" s="52" t="s">
        <v>4438</v>
      </c>
      <c r="F34" s="52" t="s">
        <v>4433</v>
      </c>
      <c r="G34" s="44" t="s">
        <v>33</v>
      </c>
      <c r="H34" s="44" t="s">
        <v>38</v>
      </c>
      <c r="I34" s="20"/>
      <c r="M34" s="19" t="str">
        <f t="shared" si="0"/>
        <v xml:space="preserve">  &lt;concept code='247472004' codeSystem='2.16.840.1.113883.6.96' displayName='Weal' level='0' type='L' concept_beschreibung='SNOMED Clinical Terms' deutsch='Quaddeln' hinweise='Striemen / Hautrötungen' relationships=''/&gt;</v>
      </c>
    </row>
    <row r="35" spans="1:13" ht="12.75" customHeight="1" x14ac:dyDescent="0.2">
      <c r="A35" s="44" t="s">
        <v>48</v>
      </c>
      <c r="B35" s="78">
        <v>267036007</v>
      </c>
      <c r="C35" s="78" t="s">
        <v>405</v>
      </c>
      <c r="D35" s="20"/>
      <c r="E35" s="52" t="s">
        <v>430</v>
      </c>
      <c r="F35" s="20"/>
      <c r="G35" s="44" t="s">
        <v>33</v>
      </c>
      <c r="H35" s="44" t="s">
        <v>38</v>
      </c>
      <c r="I35" s="20"/>
      <c r="M35" s="19" t="str">
        <f t="shared" si="0"/>
        <v xml:space="preserve">  &lt;concept code='267036007' codeSystem='2.16.840.1.113883.6.96' displayName='Dyspnoea' level='0' type='L' concept_beschreibung='SNOMED Clinical Terms' deutsch='Atemnot' hinweise='' relationships=''/&gt;</v>
      </c>
    </row>
    <row r="36" spans="1:13" ht="12.75" customHeight="1" x14ac:dyDescent="0.2">
      <c r="A36" s="44" t="s">
        <v>48</v>
      </c>
      <c r="B36" s="78">
        <v>271757001</v>
      </c>
      <c r="C36" s="78" t="s">
        <v>406</v>
      </c>
      <c r="D36" s="20"/>
      <c r="E36" s="52" t="s">
        <v>4432</v>
      </c>
      <c r="F36" s="20"/>
      <c r="G36" s="44" t="s">
        <v>33</v>
      </c>
      <c r="H36" s="44" t="s">
        <v>38</v>
      </c>
      <c r="I36" s="20"/>
      <c r="M36" s="19" t="str">
        <f t="shared" si="0"/>
        <v xml:space="preserve">  &lt;concept code='271757001' codeSystem='2.16.840.1.113883.6.96' displayName='Papular eruption' level='0' type='L' concept_beschreibung='SNOMED Clinical Terms' deutsch='Papeln' hinweise='' relationships=''/&gt;</v>
      </c>
    </row>
    <row r="37" spans="1:13" ht="12.75" customHeight="1" x14ac:dyDescent="0.2">
      <c r="A37" s="44" t="s">
        <v>48</v>
      </c>
      <c r="B37" s="78">
        <v>271759003</v>
      </c>
      <c r="C37" s="78" t="s">
        <v>407</v>
      </c>
      <c r="D37" s="52" t="s">
        <v>4440</v>
      </c>
      <c r="E37" s="52" t="s">
        <v>4441</v>
      </c>
      <c r="F37" s="52" t="s">
        <v>4440</v>
      </c>
      <c r="G37" s="44" t="s">
        <v>33</v>
      </c>
      <c r="H37" s="44" t="s">
        <v>38</v>
      </c>
      <c r="I37" s="20"/>
      <c r="M37" s="19" t="str">
        <f t="shared" si="0"/>
        <v xml:space="preserve">  &lt;concept code='271759003' codeSystem='2.16.840.1.113883.6.96' displayName='Bullous eruption' level='0' type='L' concept_beschreibung='SNOMED Clinical Terms' deutsch='Dermatose' hinweise='Bullöse Eruption / Hautausschlag' relationships=''/&gt;</v>
      </c>
    </row>
    <row r="38" spans="1:13" ht="12.75" customHeight="1" x14ac:dyDescent="0.2">
      <c r="A38" s="44" t="s">
        <v>48</v>
      </c>
      <c r="B38" s="78">
        <v>271807003</v>
      </c>
      <c r="C38" s="78" t="s">
        <v>408</v>
      </c>
      <c r="D38" s="20"/>
      <c r="E38" s="52" t="s">
        <v>431</v>
      </c>
      <c r="F38" s="20"/>
      <c r="G38" s="44" t="s">
        <v>33</v>
      </c>
      <c r="H38" s="44" t="s">
        <v>38</v>
      </c>
      <c r="I38" s="20"/>
      <c r="M38" s="19" t="str">
        <f t="shared" si="0"/>
        <v xml:space="preserve">  &lt;concept code='271807003' codeSystem='2.16.840.1.113883.6.96' displayName='Eruption of skin' level='0' type='L' concept_beschreibung='SNOMED Clinical Terms' deutsch='Hautausschlag' hinweise='' relationships=''/&gt;</v>
      </c>
    </row>
    <row r="39" spans="1:13" ht="12.75" customHeight="1" x14ac:dyDescent="0.2">
      <c r="A39" s="44" t="s">
        <v>48</v>
      </c>
      <c r="B39" s="78">
        <v>359610006</v>
      </c>
      <c r="C39" s="78" t="s">
        <v>409</v>
      </c>
      <c r="D39" s="20" t="s">
        <v>4430</v>
      </c>
      <c r="E39" s="52" t="s">
        <v>4439</v>
      </c>
      <c r="F39" s="20" t="s">
        <v>4430</v>
      </c>
      <c r="G39" s="44" t="s">
        <v>33</v>
      </c>
      <c r="H39" s="44" t="s">
        <v>38</v>
      </c>
      <c r="I39" s="20"/>
      <c r="M39" s="19" t="str">
        <f t="shared" si="0"/>
        <v xml:space="preserve">  &lt;concept code='359610006' codeSystem='2.16.840.1.113883.6.96' displayName='Ocular hyperaemia' level='0' type='L' concept_beschreibung='SNOMED Clinical Terms' deutsch='Augenrötung' hinweise='okuläre Hyperämie' relationships=''/&gt;</v>
      </c>
    </row>
    <row r="40" spans="1:13" ht="12.75" customHeight="1" x14ac:dyDescent="0.2">
      <c r="A40" s="44" t="s">
        <v>48</v>
      </c>
      <c r="B40" s="78">
        <v>410430005</v>
      </c>
      <c r="C40" s="78" t="s">
        <v>410</v>
      </c>
      <c r="D40" s="79"/>
      <c r="E40" s="52" t="s">
        <v>432</v>
      </c>
      <c r="F40" s="20"/>
      <c r="G40" s="44" t="s">
        <v>33</v>
      </c>
      <c r="H40" s="44" t="s">
        <v>38</v>
      </c>
      <c r="I40" s="20"/>
      <c r="M40" s="19" t="str">
        <f t="shared" si="0"/>
        <v xml:space="preserve">  &lt;concept code='410430005' codeSystem='2.16.840.1.113883.6.96' displayName='Cardiorespiratory arrest' level='0' type='L' concept_beschreibung='SNOMED Clinical Terms' deutsch='Herzstillstand' hinweise='' relationships=''/&gt;</v>
      </c>
    </row>
    <row r="41" spans="1:13" ht="12.75" customHeight="1" x14ac:dyDescent="0.2">
      <c r="A41" s="44" t="s">
        <v>48</v>
      </c>
      <c r="B41" s="78">
        <v>418363000</v>
      </c>
      <c r="C41" s="78" t="s">
        <v>411</v>
      </c>
      <c r="D41" s="79"/>
      <c r="E41" s="52" t="s">
        <v>433</v>
      </c>
      <c r="F41" s="20"/>
      <c r="G41" s="44" t="s">
        <v>33</v>
      </c>
      <c r="H41" s="44" t="s">
        <v>38</v>
      </c>
      <c r="I41" s="20"/>
      <c r="M41" s="19" t="str">
        <f t="shared" si="0"/>
        <v xml:space="preserve">  &lt;concept code='418363000' codeSystem='2.16.840.1.113883.6.96' displayName='Itching of skin' level='0' type='L' concept_beschreibung='SNOMED Clinical Terms' deutsch='Hautjucken' hinweise='' relationships=''/&gt;</v>
      </c>
    </row>
    <row r="42" spans="1:13" ht="12.75" customHeight="1" x14ac:dyDescent="0.2">
      <c r="A42" s="44" t="s">
        <v>48</v>
      </c>
      <c r="B42" s="78">
        <v>422587007</v>
      </c>
      <c r="C42" s="78" t="s">
        <v>412</v>
      </c>
      <c r="D42" s="79"/>
      <c r="E42" s="52" t="s">
        <v>434</v>
      </c>
      <c r="F42" s="20"/>
      <c r="G42" s="44" t="s">
        <v>33</v>
      </c>
      <c r="H42" s="44" t="s">
        <v>38</v>
      </c>
      <c r="I42" s="20"/>
      <c r="M42" s="19" t="str">
        <f t="shared" si="0"/>
        <v xml:space="preserve">  &lt;concept code='422587007' codeSystem='2.16.840.1.113883.6.96' displayName='Nausea' level='0' type='L' concept_beschreibung='SNOMED Clinical Terms' deutsch='Übelkeit' hinweise='' relationships=''/&gt;</v>
      </c>
    </row>
    <row r="43" spans="1:13" ht="12.75" customHeight="1" x14ac:dyDescent="0.2">
      <c r="A43" s="44" t="s">
        <v>48</v>
      </c>
      <c r="B43" s="78">
        <v>698247007</v>
      </c>
      <c r="C43" s="78" t="s">
        <v>413</v>
      </c>
      <c r="D43" s="79"/>
      <c r="E43" s="52" t="s">
        <v>435</v>
      </c>
      <c r="F43" s="20"/>
      <c r="G43" s="44" t="s">
        <v>33</v>
      </c>
      <c r="H43" s="44" t="s">
        <v>38</v>
      </c>
      <c r="I43" s="20"/>
      <c r="M43" s="19" t="str">
        <f t="shared" si="0"/>
        <v xml:space="preserve">  &lt;concept code='698247007' codeSystem='2.16.840.1.113883.6.96' displayName='Cardiac arrhythmia' level='0' type='L' concept_beschreibung='SNOMED Clinical Terms' deutsch='Herzrhythmusstörung' hinweise='' relationships=''/&gt;</v>
      </c>
    </row>
    <row r="44" spans="1:13" ht="12.75" customHeight="1" x14ac:dyDescent="0.2">
      <c r="A44" s="44" t="s">
        <v>48</v>
      </c>
      <c r="B44" s="78">
        <v>702809001</v>
      </c>
      <c r="C44" s="79" t="s">
        <v>414</v>
      </c>
      <c r="D44" s="79"/>
      <c r="E44" s="81" t="s">
        <v>4434</v>
      </c>
      <c r="F44" s="20"/>
      <c r="G44" s="44" t="s">
        <v>33</v>
      </c>
      <c r="H44" s="44" t="s">
        <v>38</v>
      </c>
      <c r="I44" s="20"/>
      <c r="M44" s="19" t="str">
        <f t="shared" si="0"/>
        <v xml:space="preserve">  &lt;concept code='702809001' codeSystem='2.16.840.1.113883.6.96' displayName='Drug reaction with eosinophilia and systemic symptoms' level='0' type='L' concept_beschreibung='SNOMED Clinical Terms' deutsch='DRESS Syndrom' hinweise='' relationships=''/&gt;</v>
      </c>
    </row>
    <row r="45" spans="1:13" x14ac:dyDescent="0.2">
      <c r="B45" s="4"/>
      <c r="M45" s="19" t="s">
        <v>19</v>
      </c>
    </row>
    <row r="46" spans="1:13" x14ac:dyDescent="0.2">
      <c r="B46" s="4"/>
    </row>
    <row r="47" spans="1:13" x14ac:dyDescent="0.2">
      <c r="B47" s="4"/>
    </row>
    <row r="48" spans="1:13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  <row r="144" spans="2:2" x14ac:dyDescent="0.2">
      <c r="B144" s="4"/>
    </row>
    <row r="145" spans="2:2" x14ac:dyDescent="0.2">
      <c r="B145" s="4"/>
    </row>
    <row r="146" spans="2:2" x14ac:dyDescent="0.2">
      <c r="B146" s="4"/>
    </row>
    <row r="147" spans="2:2" x14ac:dyDescent="0.2">
      <c r="B147" s="4"/>
    </row>
    <row r="148" spans="2:2" x14ac:dyDescent="0.2">
      <c r="B148" s="4"/>
    </row>
    <row r="149" spans="2:2" x14ac:dyDescent="0.2">
      <c r="B149" s="4"/>
    </row>
    <row r="150" spans="2:2" x14ac:dyDescent="0.2">
      <c r="B150" s="4"/>
    </row>
    <row r="151" spans="2:2" x14ac:dyDescent="0.2">
      <c r="B151" s="4"/>
    </row>
    <row r="152" spans="2:2" x14ac:dyDescent="0.2">
      <c r="B152" s="4"/>
    </row>
    <row r="153" spans="2:2" x14ac:dyDescent="0.2">
      <c r="B153" s="4"/>
    </row>
    <row r="154" spans="2:2" x14ac:dyDescent="0.2">
      <c r="B154" s="4"/>
    </row>
    <row r="155" spans="2:2" x14ac:dyDescent="0.2">
      <c r="B155" s="4"/>
    </row>
    <row r="156" spans="2:2" x14ac:dyDescent="0.2">
      <c r="B156" s="4"/>
    </row>
    <row r="157" spans="2:2" x14ac:dyDescent="0.2">
      <c r="B157" s="4"/>
    </row>
    <row r="158" spans="2:2" x14ac:dyDescent="0.2">
      <c r="B158" s="4"/>
    </row>
    <row r="159" spans="2:2" x14ac:dyDescent="0.2">
      <c r="B159" s="4"/>
    </row>
    <row r="160" spans="2:2" x14ac:dyDescent="0.2">
      <c r="B160" s="4"/>
    </row>
    <row r="161" spans="2:2" x14ac:dyDescent="0.2">
      <c r="B161" s="4"/>
    </row>
    <row r="162" spans="2:2" x14ac:dyDescent="0.2">
      <c r="B162" s="4"/>
    </row>
    <row r="163" spans="2:2" x14ac:dyDescent="0.2">
      <c r="B163" s="4"/>
    </row>
    <row r="164" spans="2:2" x14ac:dyDescent="0.2">
      <c r="B164" s="4"/>
    </row>
    <row r="165" spans="2:2" x14ac:dyDescent="0.2">
      <c r="B165" s="4"/>
    </row>
    <row r="166" spans="2:2" x14ac:dyDescent="0.2">
      <c r="B166" s="4"/>
    </row>
    <row r="167" spans="2:2" x14ac:dyDescent="0.2">
      <c r="B167" s="4"/>
    </row>
    <row r="168" spans="2:2" x14ac:dyDescent="0.2">
      <c r="B168" s="4"/>
    </row>
    <row r="169" spans="2:2" x14ac:dyDescent="0.2">
      <c r="B169" s="4"/>
    </row>
    <row r="170" spans="2:2" x14ac:dyDescent="0.2">
      <c r="B170" s="4"/>
    </row>
    <row r="171" spans="2:2" x14ac:dyDescent="0.2">
      <c r="B171" s="4"/>
    </row>
    <row r="172" spans="2:2" x14ac:dyDescent="0.2">
      <c r="B172" s="4"/>
    </row>
    <row r="173" spans="2:2" x14ac:dyDescent="0.2">
      <c r="B173" s="4"/>
    </row>
    <row r="174" spans="2:2" x14ac:dyDescent="0.2">
      <c r="B174" s="4"/>
    </row>
    <row r="175" spans="2:2" x14ac:dyDescent="0.2">
      <c r="B175" s="4"/>
    </row>
    <row r="176" spans="2:2" x14ac:dyDescent="0.2">
      <c r="B176" s="4"/>
    </row>
    <row r="177" spans="2:2" x14ac:dyDescent="0.2">
      <c r="B177" s="4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6" tint="-0.249977111117893"/>
  </sheetPr>
  <dimension ref="A1:M145"/>
  <sheetViews>
    <sheetView zoomScaleNormal="100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25" customWidth="1"/>
    <col min="3" max="3" width="38.28515625" style="4" customWidth="1"/>
    <col min="4" max="5" width="36.7109375" style="4" customWidth="1"/>
    <col min="6" max="6" width="28.28515625" style="4" customWidth="1"/>
    <col min="7" max="7" width="22" style="4" customWidth="1"/>
    <col min="8" max="8" width="33.28515625" style="4" customWidth="1"/>
    <col min="9" max="9" width="17.28515625" style="4" customWidth="1"/>
    <col min="10" max="11" width="11.42578125" style="4"/>
    <col min="12" max="12" width="101.42578125" style="5" hidden="1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438</v>
      </c>
      <c r="C1" s="2"/>
      <c r="D1" s="3"/>
    </row>
    <row r="2" spans="1:13" x14ac:dyDescent="0.2">
      <c r="A2" s="6" t="s">
        <v>0</v>
      </c>
      <c r="B2" s="22" t="s">
        <v>441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 t="s">
        <v>445</v>
      </c>
      <c r="C4" s="144"/>
      <c r="D4" s="145"/>
    </row>
    <row r="5" spans="1:13" x14ac:dyDescent="0.2">
      <c r="A5" s="11" t="s">
        <v>3</v>
      </c>
      <c r="B5" s="143" t="s">
        <v>450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439</v>
      </c>
      <c r="C10" s="141"/>
      <c r="D10" s="142"/>
    </row>
    <row r="11" spans="1:13" ht="25.5" customHeight="1" x14ac:dyDescent="0.2">
      <c r="A11" s="16" t="s">
        <v>436</v>
      </c>
      <c r="B11" s="140" t="s">
        <v>440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" x14ac:dyDescent="0.2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name='ELGA_CriticalityObservationValue' displayName='ELGA_CriticalityObservationValue' effectiveDate='1900-01-00' id='1.2.40.0.34.10.182'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name='ELGA_CriticalityObservationValue' displayName='ELGA_CriticalityObservationValue'  effectiveDate='1900-01-00' id='1.2.40.0.34.10.182' statusCode='final' website=''  version='4.0' beschreibung='Kritikalität der Auswirkungen von Allergien und Intoleranzen'  description='Criticality of Allergies Or Intolerances'&gt;&lt;conceptList&gt;</v>
      </c>
    </row>
    <row r="14" spans="1:13" ht="12" customHeight="1" x14ac:dyDescent="0.2">
      <c r="A14" s="44" t="s">
        <v>48</v>
      </c>
      <c r="B14" s="51" t="s">
        <v>443</v>
      </c>
      <c r="C14" s="51" t="s">
        <v>444</v>
      </c>
      <c r="D14" s="44"/>
      <c r="E14" s="44" t="s">
        <v>564</v>
      </c>
      <c r="F14" s="59" t="s">
        <v>486</v>
      </c>
      <c r="G14" s="63" t="s">
        <v>445</v>
      </c>
      <c r="H14" s="80" t="s">
        <v>450</v>
      </c>
      <c r="I14" s="21"/>
      <c r="L14" s="19" t="e">
        <f>CONCATENATE("  &lt;concept code='",#REF!,"' codeSystem='",H15,"' displayName='",#REF!,"' level='",LEFT(#REF!,SEARCH("-",#REF!)-1),"' type='",TRIM(RIGHT(#REF!,LEN(#REF!)-SEARCH("-",#REF!))),"'/&gt;")</f>
        <v>#REF!</v>
      </c>
      <c r="M14" s="19" t="str">
        <f>CONCATENATE("  &lt;concept code='",B14,"' codeSystem='",$H14,"' displayName='",C14,"' level='",LEFT(A13,SEARCH("-",A13)-1),"' type='",TRIM(RIGHT(A13,LEN(A13)-SEARCH("-",A13))),"' concept_beschreibung='",G14,"' deutsch='",E14,"' hinweise='",F14,"' relationships='",I14,"'/&gt;")</f>
        <v xml:space="preserve">  &lt;concept code='CRITL' codeSystem='2.16.840.1.113883.5.1063' displayName='Low criticality' level='Lvl' type='Typ' concept_beschreibung='Observation Value' deutsch='nicht lebensbedrohlich' hinweise='geringe Kritikalität ' relationships=''/&gt;</v>
      </c>
    </row>
    <row r="15" spans="1:13" ht="12" customHeight="1" x14ac:dyDescent="0.2">
      <c r="A15" s="44" t="s">
        <v>48</v>
      </c>
      <c r="B15" s="51" t="s">
        <v>446</v>
      </c>
      <c r="C15" s="51" t="s">
        <v>447</v>
      </c>
      <c r="D15" s="44"/>
      <c r="E15" s="44" t="s">
        <v>563</v>
      </c>
      <c r="F15" s="59" t="s">
        <v>487</v>
      </c>
      <c r="G15" s="101" t="s">
        <v>445</v>
      </c>
      <c r="H15" s="81" t="s">
        <v>450</v>
      </c>
      <c r="I15" s="21"/>
      <c r="L15" s="19" t="e">
        <f>CONCATENATE("  &lt;concept code='",#REF!,"' codeSystem='",H14,"' displayName='",#REF!,"' level='",LEFT(A14,SEARCH("-",A14)-1),"' type='",TRIM(RIGHT(A14,LEN(A14)-SEARCH("-",A14))),"'/&gt;")</f>
        <v>#REF!</v>
      </c>
      <c r="M15" s="19" t="str">
        <f t="shared" ref="M15:M16" si="0">CONCATENATE("  &lt;concept code='",B15,"' codeSystem='",$H15,"' displayName='",C15,"' level='",LEFT(A14,SEARCH("-",A14)-1),"' type='",TRIM(RIGHT(A14,LEN(A14)-SEARCH("-",A14))),"' concept_beschreibung='",G15,"' deutsch='",E15,"' hinweise='",F15,"' relationships='",I15,"'/&gt;")</f>
        <v xml:space="preserve">  &lt;concept code='CRITH' codeSystem='2.16.840.1.113883.5.1063' displayName='High criticality' level='0' type='L' concept_beschreibung='Observation Value' deutsch='lebensbedrohlich' hinweise='hohe Kritikalität ' relationships=''/&gt;</v>
      </c>
    </row>
    <row r="16" spans="1:13" ht="12" customHeight="1" x14ac:dyDescent="0.2">
      <c r="A16" s="44" t="s">
        <v>48</v>
      </c>
      <c r="B16" s="44" t="s">
        <v>448</v>
      </c>
      <c r="C16" s="44" t="s">
        <v>449</v>
      </c>
      <c r="D16" s="44"/>
      <c r="E16" s="59" t="s">
        <v>488</v>
      </c>
      <c r="F16" s="59" t="s">
        <v>488</v>
      </c>
      <c r="G16" s="101" t="s">
        <v>445</v>
      </c>
      <c r="H16" s="81" t="s">
        <v>450</v>
      </c>
      <c r="I16" s="21"/>
      <c r="L16" s="19" t="e">
        <f>CONCATENATE("  &lt;concept code='",#REF!,"' codeSystem='",H16,"' displayName='",#REF!,"' level='",LEFT(A15,SEARCH("-",A15)-1),"' type='",TRIM(RIGHT(A15,LEN(A15)-SEARCH("-",A15))),"'/&gt;")</f>
        <v>#REF!</v>
      </c>
      <c r="M16" s="19" t="str">
        <f t="shared" si="0"/>
        <v xml:space="preserve">  &lt;concept code='CRITU' codeSystem='2.16.840.1.113883.5.1063' displayName='Unable to assess criticality' level='0' type='L' concept_beschreibung='Observation Value' deutsch='Kritikalität unbekannt' hinweise='Kritikalität unbekannt' relationships=''/&gt;</v>
      </c>
    </row>
    <row r="17" spans="2:13" x14ac:dyDescent="0.2">
      <c r="B17" s="4"/>
      <c r="M17" s="19" t="s">
        <v>19</v>
      </c>
    </row>
    <row r="18" spans="2:13" x14ac:dyDescent="0.2">
      <c r="B18" s="4"/>
    </row>
    <row r="19" spans="2:13" x14ac:dyDescent="0.2">
      <c r="B19" s="4"/>
    </row>
    <row r="20" spans="2:13" x14ac:dyDescent="0.2">
      <c r="B20" s="4"/>
    </row>
    <row r="21" spans="2:13" x14ac:dyDescent="0.2">
      <c r="B21" s="4"/>
    </row>
    <row r="22" spans="2:13" x14ac:dyDescent="0.2">
      <c r="B22" s="4"/>
    </row>
    <row r="23" spans="2:13" x14ac:dyDescent="0.2">
      <c r="B23" s="4"/>
    </row>
    <row r="24" spans="2:13" x14ac:dyDescent="0.2">
      <c r="B24" s="4"/>
    </row>
    <row r="25" spans="2:13" x14ac:dyDescent="0.2">
      <c r="B25" s="4"/>
    </row>
    <row r="26" spans="2:13" x14ac:dyDescent="0.2">
      <c r="B26" s="4"/>
    </row>
    <row r="27" spans="2:13" x14ac:dyDescent="0.2">
      <c r="B27" s="4"/>
    </row>
    <row r="28" spans="2:13" x14ac:dyDescent="0.2">
      <c r="B28" s="4"/>
    </row>
    <row r="29" spans="2:13" x14ac:dyDescent="0.2">
      <c r="B29" s="4"/>
    </row>
    <row r="30" spans="2:13" x14ac:dyDescent="0.2">
      <c r="B30" s="4"/>
    </row>
    <row r="31" spans="2:13" x14ac:dyDescent="0.2">
      <c r="B31" s="4"/>
    </row>
    <row r="32" spans="2:13" x14ac:dyDescent="0.2">
      <c r="B32" s="4"/>
    </row>
    <row r="33" spans="2:2" x14ac:dyDescent="0.2">
      <c r="B33" s="4"/>
    </row>
    <row r="34" spans="2:2" x14ac:dyDescent="0.2">
      <c r="B34" s="4"/>
    </row>
    <row r="35" spans="2:2" x14ac:dyDescent="0.2">
      <c r="B35" s="4"/>
    </row>
    <row r="36" spans="2:2" x14ac:dyDescent="0.2">
      <c r="B36" s="4"/>
    </row>
    <row r="37" spans="2:2" x14ac:dyDescent="0.2">
      <c r="B37" s="4"/>
    </row>
    <row r="38" spans="2:2" x14ac:dyDescent="0.2">
      <c r="B38" s="4"/>
    </row>
    <row r="39" spans="2:2" x14ac:dyDescent="0.2">
      <c r="B39" s="4"/>
    </row>
    <row r="40" spans="2:2" x14ac:dyDescent="0.2">
      <c r="B40" s="4"/>
    </row>
    <row r="41" spans="2:2" x14ac:dyDescent="0.2">
      <c r="B41" s="4"/>
    </row>
    <row r="42" spans="2:2" x14ac:dyDescent="0.2">
      <c r="B42" s="4"/>
    </row>
    <row r="43" spans="2:2" x14ac:dyDescent="0.2">
      <c r="B43" s="4"/>
    </row>
    <row r="44" spans="2:2" x14ac:dyDescent="0.2">
      <c r="B44" s="4"/>
    </row>
    <row r="45" spans="2:2" x14ac:dyDescent="0.2">
      <c r="B45" s="4"/>
    </row>
    <row r="46" spans="2:2" x14ac:dyDescent="0.2">
      <c r="B46" s="4"/>
    </row>
    <row r="47" spans="2:2" x14ac:dyDescent="0.2">
      <c r="B47" s="4"/>
    </row>
    <row r="48" spans="2:2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  <row r="144" spans="2:2" x14ac:dyDescent="0.2">
      <c r="B144" s="4"/>
    </row>
    <row r="145" spans="2:2" x14ac:dyDescent="0.2">
      <c r="B145" s="4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-0.249977111117893"/>
  </sheetPr>
  <dimension ref="A1:M145"/>
  <sheetViews>
    <sheetView zoomScaleNormal="100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25" customWidth="1"/>
    <col min="3" max="3" width="38.28515625" style="4" customWidth="1"/>
    <col min="4" max="5" width="36.7109375" style="4" customWidth="1"/>
    <col min="6" max="6" width="69.5703125" style="4" customWidth="1"/>
    <col min="7" max="7" width="22" style="4" customWidth="1"/>
    <col min="8" max="8" width="33.28515625" style="4" customWidth="1"/>
    <col min="9" max="9" width="17.28515625" style="4" customWidth="1"/>
    <col min="10" max="11" width="11.42578125" style="4"/>
    <col min="12" max="12" width="101.42578125" style="5" hidden="1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452</v>
      </c>
      <c r="C1" s="2"/>
      <c r="D1" s="3"/>
    </row>
    <row r="2" spans="1:13" x14ac:dyDescent="0.2">
      <c r="A2" s="6" t="s">
        <v>0</v>
      </c>
      <c r="B2" s="22" t="s">
        <v>453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 t="s">
        <v>466</v>
      </c>
      <c r="C4" s="144"/>
      <c r="D4" s="145"/>
    </row>
    <row r="5" spans="1:13" x14ac:dyDescent="0.2">
      <c r="A5" s="11" t="s">
        <v>3</v>
      </c>
      <c r="B5" s="143" t="s">
        <v>458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454</v>
      </c>
      <c r="C10" s="141"/>
      <c r="D10" s="142"/>
    </row>
    <row r="11" spans="1:13" ht="25.5" customHeight="1" x14ac:dyDescent="0.2">
      <c r="A11" s="16" t="s">
        <v>436</v>
      </c>
      <c r="B11" s="140" t="s">
        <v>455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" x14ac:dyDescent="0.2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name='ELGA_AllergyStatusCode' displayName='ELGA_AllergyStatusCode' effectiveDate='1900-01-00' id='1.2.40.0.34.10.183'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name='ELGA_AllergyStatusCode' displayName='ELGA_AllergyStatusCode'  effectiveDate='1900-01-00' id='1.2.40.0.34.10.183' statusCode='final' website=''  version='4.0' beschreibung='Klinischer Status von Allergien und Intoleranzen'  description='Clinical Status of Allergies Or Intolerances '&gt;&lt;conceptList&gt;</v>
      </c>
    </row>
    <row r="14" spans="1:13" ht="12.75" customHeight="1" x14ac:dyDescent="0.2">
      <c r="A14" s="44" t="s">
        <v>48</v>
      </c>
      <c r="B14" s="68" t="s">
        <v>456</v>
      </c>
      <c r="C14" s="68" t="s">
        <v>456</v>
      </c>
      <c r="D14" s="20"/>
      <c r="E14" s="20" t="s">
        <v>467</v>
      </c>
      <c r="F14" s="79" t="s">
        <v>459</v>
      </c>
      <c r="G14" s="80" t="s">
        <v>466</v>
      </c>
      <c r="H14" s="80" t="s">
        <v>458</v>
      </c>
      <c r="I14" s="21"/>
      <c r="L14" s="19" t="e">
        <f>CONCATENATE("  &lt;concept code='",#REF!,"' codeSystem='",H15,"' displayName='",#REF!,"' level='",LEFT(#REF!,SEARCH("-",#REF!)-1),"' type='",TRIM(RIGHT(#REF!,LEN(#REF!)-SEARCH("-",#REF!))),"'/&gt;")</f>
        <v>#REF!</v>
      </c>
      <c r="M14" s="19" t="str">
        <f>CONCATENATE("  &lt;concept code='",B14,"' codeSystem='",$H14,"' displayName='",C14,"' level='",LEFT(A13,SEARCH("-",A13)-1),"' type='",TRIM(RIGHT(A13,LEN(A13)-SEARCH("-",A13))),"' concept_beschreibung='",G14,"' deutsch='",E14,"' hinweise='",F14,"' relationships='",I14,"'/&gt;")</f>
        <v xml:space="preserve">  &lt;concept code='active' codeSystem='2.16.840.1.113883.4.642.3.155' displayName='active' level='Lvl' type='Typ' concept_beschreibung='Condition Clinical Status Codes' deutsch='bestehend' hinweise='The subject is currently experiencing the symptoms of the condition or there is evidence of the condition' relationships=''/&gt;</v>
      </c>
    </row>
    <row r="15" spans="1:13" ht="12.75" customHeight="1" x14ac:dyDescent="0.2">
      <c r="A15" s="44" t="s">
        <v>17</v>
      </c>
      <c r="B15" s="82" t="s">
        <v>460</v>
      </c>
      <c r="C15" s="82" t="s">
        <v>460</v>
      </c>
      <c r="D15" s="20"/>
      <c r="E15" s="61" t="s">
        <v>468</v>
      </c>
      <c r="F15" s="79" t="s">
        <v>462</v>
      </c>
      <c r="G15" s="81" t="s">
        <v>466</v>
      </c>
      <c r="H15" s="81" t="s">
        <v>458</v>
      </c>
      <c r="I15" s="21"/>
      <c r="L15" s="19" t="e">
        <f>CONCATENATE("  &lt;concept code='",#REF!,"' codeSystem='",H14,"' displayName='",#REF!,"' level='",LEFT(A14,SEARCH("-",A14)-1),"' type='",TRIM(RIGHT(A14,LEN(A14)-SEARCH("-",A14))),"'/&gt;")</f>
        <v>#REF!</v>
      </c>
      <c r="M15" s="19" t="str">
        <f t="shared" ref="M15:M16" si="0">CONCATENATE("  &lt;concept code='",B15,"' codeSystem='",$H15,"' displayName='",C15,"' level='",LEFT(A14,SEARCH("-",A14)-1),"' type='",TRIM(RIGHT(A14,LEN(A14)-SEARCH("-",A14))),"' concept_beschreibung='",G15,"' deutsch='",E15,"' hinweise='",F15,"' relationships='",I15,"'/&gt;")</f>
        <v xml:space="preserve">  &lt;concept code='inactive' codeSystem='2.16.840.1.113883.4.642.3.155' displayName='inactive' level='0' type='L' concept_beschreibung='Condition Clinical Status Codes' deutsch='nicht mehr bestehend' hinweise='The subject is no longer experiencing the symptoms of the condition or there is no longer evidence of the condition' relationships=''/&gt;</v>
      </c>
    </row>
    <row r="16" spans="1:13" ht="12.75" customHeight="1" x14ac:dyDescent="0.2">
      <c r="A16" s="44" t="s">
        <v>18</v>
      </c>
      <c r="B16" s="82" t="s">
        <v>463</v>
      </c>
      <c r="C16" s="82" t="s">
        <v>463</v>
      </c>
      <c r="D16" s="20"/>
      <c r="E16" s="61" t="s">
        <v>545</v>
      </c>
      <c r="F16" s="78" t="s">
        <v>465</v>
      </c>
      <c r="G16" s="81" t="s">
        <v>466</v>
      </c>
      <c r="H16" s="81" t="s">
        <v>458</v>
      </c>
      <c r="I16" s="21"/>
      <c r="L16" s="19" t="e">
        <f>CONCATENATE("  &lt;concept code='",#REF!,"' codeSystem='",H16,"' displayName='",#REF!,"' level='",LEFT(A15,SEARCH("-",A15)-1),"' type='",TRIM(RIGHT(A15,LEN(A15)-SEARCH("-",A15))),"'/&gt;")</f>
        <v>#REF!</v>
      </c>
      <c r="M16" s="19" t="str">
        <f t="shared" si="0"/>
        <v xml:space="preserve">  &lt;concept code='resolved' codeSystem='2.16.840.1.113883.4.642.3.155' displayName='resolved' level='0' type='S' concept_beschreibung='Condition Clinical Status Codes' deutsch='abgeklungen' hinweise='The subject is no longer experiencing the symptoms of the condition and there is a negligible perceived risk of the symptoms returning' relationships=''/&gt;</v>
      </c>
    </row>
    <row r="17" spans="1:13" x14ac:dyDescent="0.2">
      <c r="A17" s="15"/>
      <c r="B17" s="15"/>
      <c r="C17" s="15"/>
      <c r="D17" s="15"/>
      <c r="G17" s="15"/>
      <c r="H17" s="15"/>
      <c r="M17" s="19" t="s">
        <v>19</v>
      </c>
    </row>
    <row r="18" spans="1:13" x14ac:dyDescent="0.2">
      <c r="A18" s="15"/>
      <c r="B18" s="15"/>
      <c r="C18" s="15"/>
      <c r="D18" s="15"/>
      <c r="G18" s="15"/>
      <c r="H18" s="15"/>
    </row>
    <row r="19" spans="1:13" x14ac:dyDescent="0.2">
      <c r="A19" s="15"/>
      <c r="B19" s="15"/>
      <c r="C19" s="15"/>
      <c r="D19" s="15"/>
      <c r="G19" s="15"/>
      <c r="H19" s="15"/>
    </row>
    <row r="20" spans="1:13" x14ac:dyDescent="0.2">
      <c r="A20" s="15"/>
      <c r="B20" s="15"/>
      <c r="C20" s="15"/>
      <c r="D20" s="15"/>
      <c r="G20" s="15"/>
      <c r="H20" s="15"/>
    </row>
    <row r="21" spans="1:13" x14ac:dyDescent="0.2">
      <c r="A21" s="15"/>
      <c r="B21" s="15"/>
      <c r="C21" s="15"/>
      <c r="D21" s="15"/>
      <c r="E21" s="15"/>
      <c r="F21" s="15"/>
      <c r="G21" s="15"/>
      <c r="H21" s="15"/>
    </row>
    <row r="22" spans="1:13" x14ac:dyDescent="0.2">
      <c r="A22" s="15"/>
      <c r="B22" s="15"/>
      <c r="C22" s="15"/>
      <c r="D22" s="15"/>
      <c r="E22" s="15"/>
      <c r="F22" s="15"/>
      <c r="G22" s="15"/>
    </row>
    <row r="23" spans="1:13" x14ac:dyDescent="0.2">
      <c r="A23" s="15"/>
      <c r="B23" s="15"/>
      <c r="C23" s="15"/>
      <c r="D23" s="15"/>
      <c r="E23" s="15"/>
      <c r="F23" s="15"/>
      <c r="G23" s="15"/>
    </row>
    <row r="24" spans="1:13" x14ac:dyDescent="0.2">
      <c r="A24" s="15"/>
      <c r="B24" s="15"/>
      <c r="C24" s="15"/>
      <c r="D24" s="15"/>
      <c r="E24" s="15"/>
      <c r="F24" s="15"/>
      <c r="G24" s="15"/>
    </row>
    <row r="25" spans="1:13" x14ac:dyDescent="0.2">
      <c r="A25" s="15"/>
      <c r="B25" s="15"/>
      <c r="C25" s="15"/>
      <c r="D25" s="15"/>
      <c r="E25" s="15"/>
      <c r="F25" s="15"/>
      <c r="G25" s="15"/>
    </row>
    <row r="26" spans="1:13" x14ac:dyDescent="0.2">
      <c r="A26" s="15"/>
      <c r="B26" s="15"/>
      <c r="C26" s="15"/>
      <c r="D26" s="15"/>
      <c r="E26" s="15"/>
      <c r="F26" s="15"/>
      <c r="G26" s="15"/>
    </row>
    <row r="27" spans="1:13" x14ac:dyDescent="0.2">
      <c r="A27" s="15"/>
      <c r="B27" s="15"/>
      <c r="C27" s="15"/>
      <c r="D27" s="15"/>
      <c r="E27" s="15"/>
      <c r="F27" s="15"/>
      <c r="G27" s="15"/>
    </row>
    <row r="28" spans="1:13" x14ac:dyDescent="0.2">
      <c r="A28" s="15"/>
      <c r="B28" s="15"/>
      <c r="C28" s="15"/>
      <c r="D28" s="15"/>
      <c r="E28" s="15"/>
      <c r="F28" s="15"/>
      <c r="G28" s="15"/>
    </row>
    <row r="29" spans="1:13" x14ac:dyDescent="0.2">
      <c r="A29" s="15"/>
      <c r="B29" s="15"/>
      <c r="C29" s="15"/>
      <c r="D29" s="15"/>
      <c r="E29" s="15"/>
      <c r="F29" s="15"/>
      <c r="G29" s="15"/>
    </row>
    <row r="30" spans="1:13" x14ac:dyDescent="0.2">
      <c r="A30" s="15"/>
      <c r="B30" s="15"/>
      <c r="C30" s="15"/>
      <c r="D30" s="15"/>
      <c r="E30" s="15"/>
      <c r="F30" s="15"/>
      <c r="G30" s="15"/>
    </row>
    <row r="31" spans="1:13" x14ac:dyDescent="0.2">
      <c r="A31" s="15"/>
      <c r="B31" s="15"/>
      <c r="C31" s="15"/>
      <c r="D31" s="15"/>
      <c r="E31" s="15"/>
      <c r="F31" s="15"/>
      <c r="G31" s="15"/>
    </row>
    <row r="32" spans="1:13" x14ac:dyDescent="0.2">
      <c r="A32" s="15"/>
      <c r="B32" s="15"/>
      <c r="C32" s="15"/>
      <c r="D32" s="15"/>
      <c r="E32" s="15"/>
      <c r="F32" s="15"/>
      <c r="G32" s="15"/>
    </row>
    <row r="33" spans="1:7" x14ac:dyDescent="0.2">
      <c r="A33" s="15"/>
      <c r="B33" s="15"/>
      <c r="C33" s="15"/>
      <c r="D33" s="15"/>
      <c r="E33" s="15"/>
      <c r="F33" s="15"/>
      <c r="G33" s="15"/>
    </row>
    <row r="34" spans="1:7" x14ac:dyDescent="0.2">
      <c r="A34" s="15"/>
      <c r="B34" s="15"/>
      <c r="C34" s="15"/>
      <c r="D34" s="15"/>
      <c r="E34" s="15"/>
      <c r="F34" s="15"/>
      <c r="G34" s="15"/>
    </row>
    <row r="35" spans="1:7" x14ac:dyDescent="0.2">
      <c r="A35" s="15"/>
      <c r="B35" s="15"/>
      <c r="C35" s="15"/>
      <c r="D35" s="15"/>
      <c r="E35" s="15"/>
      <c r="F35" s="15"/>
      <c r="G35" s="15"/>
    </row>
    <row r="36" spans="1:7" x14ac:dyDescent="0.2">
      <c r="A36" s="15"/>
      <c r="B36" s="15"/>
      <c r="C36" s="15"/>
      <c r="D36" s="15"/>
      <c r="E36" s="15"/>
      <c r="F36" s="15"/>
      <c r="G36" s="15"/>
    </row>
    <row r="37" spans="1:7" x14ac:dyDescent="0.2">
      <c r="A37" s="15"/>
      <c r="B37" s="15"/>
      <c r="C37" s="15"/>
      <c r="D37" s="15"/>
      <c r="E37" s="15"/>
      <c r="F37" s="15"/>
      <c r="G37" s="15"/>
    </row>
    <row r="38" spans="1:7" x14ac:dyDescent="0.2">
      <c r="A38" s="15"/>
      <c r="B38" s="15"/>
      <c r="C38" s="15"/>
      <c r="D38" s="15"/>
      <c r="E38" s="15"/>
      <c r="F38" s="15"/>
      <c r="G38" s="15"/>
    </row>
    <row r="39" spans="1:7" x14ac:dyDescent="0.2">
      <c r="A39" s="15"/>
      <c r="B39" s="15"/>
      <c r="C39" s="15"/>
      <c r="D39" s="15"/>
      <c r="E39" s="15"/>
      <c r="F39" s="15"/>
      <c r="G39" s="15"/>
    </row>
    <row r="40" spans="1:7" x14ac:dyDescent="0.2">
      <c r="A40" s="15"/>
      <c r="B40" s="15"/>
      <c r="C40" s="15"/>
      <c r="D40" s="15"/>
      <c r="E40" s="15"/>
      <c r="F40" s="15"/>
      <c r="G40" s="15"/>
    </row>
    <row r="41" spans="1:7" x14ac:dyDescent="0.2">
      <c r="A41" s="15"/>
      <c r="B41" s="15"/>
      <c r="C41" s="15"/>
      <c r="D41" s="15"/>
      <c r="E41" s="15"/>
      <c r="F41" s="15"/>
      <c r="G41" s="15"/>
    </row>
    <row r="42" spans="1:7" x14ac:dyDescent="0.2">
      <c r="B42" s="4"/>
    </row>
    <row r="43" spans="1:7" x14ac:dyDescent="0.2">
      <c r="B43" s="4"/>
    </row>
    <row r="44" spans="1:7" x14ac:dyDescent="0.2">
      <c r="B44" s="4"/>
    </row>
    <row r="45" spans="1:7" x14ac:dyDescent="0.2">
      <c r="B45" s="4"/>
    </row>
    <row r="46" spans="1:7" x14ac:dyDescent="0.2">
      <c r="B46" s="4"/>
    </row>
    <row r="47" spans="1:7" x14ac:dyDescent="0.2">
      <c r="B47" s="4"/>
    </row>
    <row r="48" spans="1:7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  <row r="144" spans="2:2" x14ac:dyDescent="0.2">
      <c r="B144" s="4"/>
    </row>
    <row r="145" spans="2:2" x14ac:dyDescent="0.2">
      <c r="B145" s="4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6" tint="-0.249977111117893"/>
  </sheetPr>
  <dimension ref="A1:M117"/>
  <sheetViews>
    <sheetView zoomScaleNormal="100" workbookViewId="0"/>
  </sheetViews>
  <sheetFormatPr baseColWidth="10" defaultColWidth="11.42578125" defaultRowHeight="12.75" x14ac:dyDescent="0.2"/>
  <cols>
    <col min="1" max="1" width="24.7109375" style="4" customWidth="1"/>
    <col min="2" max="2" width="25.42578125" style="25" customWidth="1"/>
    <col min="3" max="3" width="29.28515625" style="4" customWidth="1"/>
    <col min="4" max="4" width="25.85546875" style="4" customWidth="1"/>
    <col min="5" max="5" width="36.7109375" style="4" customWidth="1"/>
    <col min="6" max="6" width="73.140625" style="5" customWidth="1"/>
    <col min="7" max="7" width="22" style="5" customWidth="1"/>
    <col min="8" max="8" width="33.28515625" style="5" customWidth="1"/>
    <col min="9" max="9" width="17.28515625" style="4" customWidth="1"/>
    <col min="10" max="11" width="11.42578125" style="4"/>
    <col min="12" max="12" width="101.42578125" style="5" hidden="1" customWidth="1"/>
    <col min="13" max="13" width="86.85546875" style="4" customWidth="1"/>
    <col min="14" max="16384" width="11.42578125" style="4"/>
  </cols>
  <sheetData>
    <row r="1" spans="1:13" x14ac:dyDescent="0.2">
      <c r="A1" s="1" t="s">
        <v>20</v>
      </c>
      <c r="B1" s="22" t="s">
        <v>452</v>
      </c>
      <c r="C1" s="2"/>
      <c r="D1" s="3"/>
    </row>
    <row r="2" spans="1:13" x14ac:dyDescent="0.2">
      <c r="A2" s="6" t="s">
        <v>0</v>
      </c>
      <c r="B2" s="22" t="s">
        <v>469</v>
      </c>
      <c r="C2" s="2"/>
      <c r="D2" s="3"/>
    </row>
    <row r="3" spans="1:13" x14ac:dyDescent="0.2">
      <c r="A3" s="7" t="s">
        <v>1</v>
      </c>
      <c r="B3" s="23" t="s">
        <v>21</v>
      </c>
      <c r="C3" s="8"/>
      <c r="D3" s="9"/>
    </row>
    <row r="4" spans="1:13" x14ac:dyDescent="0.2">
      <c r="A4" s="10" t="s">
        <v>2</v>
      </c>
      <c r="B4" s="143" t="s">
        <v>478</v>
      </c>
      <c r="C4" s="144"/>
      <c r="D4" s="145"/>
    </row>
    <row r="5" spans="1:13" x14ac:dyDescent="0.2">
      <c r="A5" s="11" t="s">
        <v>3</v>
      </c>
      <c r="B5" s="143" t="s">
        <v>471</v>
      </c>
      <c r="C5" s="144"/>
      <c r="D5" s="145"/>
    </row>
    <row r="6" spans="1:13" x14ac:dyDescent="0.2">
      <c r="A6" s="12" t="s">
        <v>4</v>
      </c>
      <c r="B6" s="146"/>
      <c r="C6" s="147"/>
      <c r="D6" s="148"/>
    </row>
    <row r="7" spans="1:13" x14ac:dyDescent="0.2">
      <c r="A7" s="12" t="s">
        <v>5</v>
      </c>
      <c r="B7" s="149"/>
      <c r="C7" s="150"/>
      <c r="D7" s="151"/>
    </row>
    <row r="8" spans="1:13" x14ac:dyDescent="0.2">
      <c r="A8" s="13" t="s">
        <v>6</v>
      </c>
      <c r="B8" s="143" t="s">
        <v>29</v>
      </c>
      <c r="C8" s="144"/>
      <c r="D8" s="145"/>
    </row>
    <row r="9" spans="1:13" x14ac:dyDescent="0.2">
      <c r="A9" s="14"/>
      <c r="B9" s="24"/>
      <c r="C9" s="15"/>
    </row>
    <row r="10" spans="1:13" ht="25.5" customHeight="1" x14ac:dyDescent="0.2">
      <c r="A10" s="16" t="s">
        <v>7</v>
      </c>
      <c r="B10" s="140" t="s">
        <v>454</v>
      </c>
      <c r="C10" s="141"/>
      <c r="D10" s="142"/>
    </row>
    <row r="11" spans="1:13" ht="25.5" customHeight="1" x14ac:dyDescent="0.2">
      <c r="A11" s="16" t="s">
        <v>436</v>
      </c>
      <c r="B11" s="140" t="s">
        <v>455</v>
      </c>
      <c r="C11" s="141"/>
      <c r="D11" s="142"/>
    </row>
    <row r="12" spans="1:13" x14ac:dyDescent="0.2">
      <c r="L12" s="17" t="s">
        <v>9</v>
      </c>
      <c r="M12" s="17" t="s">
        <v>10</v>
      </c>
    </row>
    <row r="13" spans="1:13" ht="51" x14ac:dyDescent="0.2">
      <c r="A13" s="48" t="s">
        <v>11</v>
      </c>
      <c r="B13" s="49" t="s">
        <v>12</v>
      </c>
      <c r="C13" s="48" t="s">
        <v>13</v>
      </c>
      <c r="D13" s="50" t="s">
        <v>22</v>
      </c>
      <c r="E13" s="50" t="s">
        <v>14</v>
      </c>
      <c r="F13" s="50" t="s">
        <v>15</v>
      </c>
      <c r="G13" s="50" t="s">
        <v>2</v>
      </c>
      <c r="H13" s="50" t="s">
        <v>3</v>
      </c>
      <c r="I13" s="50" t="s">
        <v>16</v>
      </c>
      <c r="L13" s="19" t="str">
        <f>CONCATENATE("&lt;valueSet name='",$B$1,"' displayName='",$B$1,"' effectiveDate='", TEXT($B$7,"JJJJ-MM-TT"), "' id='",B2,"' statusCode='final'&gt;&lt;conceptList&gt;")</f>
        <v>&lt;valueSet name='ELGA_AllergyStatusCode' displayName='ELGA_AllergyStatusCode' effectiveDate='1900-01-00' id='1.2.40.0.34.10.184' statusCode='final'&gt;&lt;conceptList&gt;</v>
      </c>
      <c r="M13" s="19" t="str">
        <f>CONCATENATE("&lt;valueSet name='",$B$1,"' displayName='",$B$1,"'  effectiveDate='", TEXT($B$7,"JJJJ-MM-TT"), "' id='",B2,"' statusCode='final' website='",$B$6,"'  version='",$B$8,"' beschreibung='",$B$10,"'  description='",$B$11,"'&gt;&lt;conceptList&gt;")</f>
        <v>&lt;valueSet name='ELGA_AllergyStatusCode' displayName='ELGA_AllergyStatusCode'  effectiveDate='1900-01-00' id='1.2.40.0.34.10.184' statusCode='final' website=''  version='4.0' beschreibung='Klinischer Status von Allergien und Intoleranzen'  description='Clinical Status of Allergies Or Intolerances '&gt;&lt;conceptList&gt;</v>
      </c>
    </row>
    <row r="14" spans="1:13" ht="18" customHeight="1" x14ac:dyDescent="0.2">
      <c r="A14" s="44" t="s">
        <v>17</v>
      </c>
      <c r="B14" s="73" t="s">
        <v>470</v>
      </c>
      <c r="C14" s="73" t="s">
        <v>470</v>
      </c>
      <c r="D14" s="20"/>
      <c r="E14" s="59" t="s">
        <v>4892</v>
      </c>
      <c r="F14" s="74"/>
      <c r="G14" s="80" t="s">
        <v>478</v>
      </c>
      <c r="H14" s="59" t="s">
        <v>471</v>
      </c>
      <c r="I14" s="21"/>
      <c r="L14" s="19" t="e">
        <f>CONCATENATE("  &lt;concept code='",#REF!,"' codeSystem='",H15,"' displayName='",#REF!,"' level='",LEFT(#REF!,SEARCH("-",#REF!)-1),"' type='",TRIM(RIGHT(#REF!,LEN(#REF!)-SEARCH("-",#REF!))),"'/&gt;")</f>
        <v>#REF!</v>
      </c>
      <c r="M14" s="19" t="str">
        <f t="shared" ref="M14:M18" si="0">CONCATENATE("  &lt;concept code='",B14,"' codeSystem='",$H14,"' displayName='",C14,"' level='",LEFT(A13,SEARCH("-",A13)-1),"' type='",TRIM(RIGHT(A13,LEN(A13)-SEARCH("-",A13))),"' concept_beschreibung='",G14,"' deutsch='",E14,"' hinweise='",F14,"' relationships='",I14,"'/&gt;")</f>
        <v xml:space="preserve">  &lt;concept code='unconfirmed' codeSystem='2.16.840.1.113883.4.642.3.115' displayName='unconfirmed' level='Lvl' type='Typ' concept_beschreibung='AllergyIntoleranceVerificationStatus' deutsch='unbestätigt' hinweise='' relationships=''/&gt;</v>
      </c>
    </row>
    <row r="15" spans="1:13" ht="18" customHeight="1" x14ac:dyDescent="0.2">
      <c r="A15" s="44" t="s">
        <v>18</v>
      </c>
      <c r="B15" s="83" t="s">
        <v>472</v>
      </c>
      <c r="C15" s="83" t="s">
        <v>472</v>
      </c>
      <c r="D15" s="20"/>
      <c r="E15" s="61" t="s">
        <v>4867</v>
      </c>
      <c r="F15" s="74"/>
      <c r="G15" s="80" t="s">
        <v>478</v>
      </c>
      <c r="H15" s="59" t="s">
        <v>471</v>
      </c>
      <c r="I15" s="21"/>
      <c r="L15" s="19" t="e">
        <f>CONCATENATE("  &lt;concept code='",#REF!,"' codeSystem='",H14,"' displayName='",#REF!,"' level='",LEFT(A14,SEARCH("-",A14)-1),"' type='",TRIM(RIGHT(A14,LEN(A14)-SEARCH("-",A14))),"'/&gt;")</f>
        <v>#REF!</v>
      </c>
      <c r="M15" s="19" t="str">
        <f t="shared" si="0"/>
        <v xml:space="preserve">  &lt;concept code='provisional' codeSystem='2.16.840.1.113883.4.642.3.115' displayName='provisional' level='0' type='S' concept_beschreibung='AllergyIntoleranceVerificationStatus' deutsch='vorläufig' hinweise='' relationships=''/&gt;</v>
      </c>
    </row>
    <row r="16" spans="1:13" ht="18" customHeight="1" x14ac:dyDescent="0.2">
      <c r="A16" s="44" t="s">
        <v>18</v>
      </c>
      <c r="B16" s="83" t="s">
        <v>473</v>
      </c>
      <c r="C16" s="83" t="s">
        <v>473</v>
      </c>
      <c r="D16" s="20"/>
      <c r="E16" s="61" t="s">
        <v>4868</v>
      </c>
      <c r="F16" s="73"/>
      <c r="G16" s="80" t="s">
        <v>478</v>
      </c>
      <c r="H16" s="59" t="s">
        <v>471</v>
      </c>
      <c r="I16" s="21"/>
      <c r="L16" s="19" t="e">
        <f>CONCATENATE("  &lt;concept code='",#REF!,"' codeSystem='",H16,"' displayName='",#REF!,"' level='",LEFT(A15,SEARCH("-",A15)-1),"' type='",TRIM(RIGHT(A15,LEN(A15)-SEARCH("-",A15))),"'/&gt;")</f>
        <v>#REF!</v>
      </c>
      <c r="M16" s="19" t="str">
        <f t="shared" si="0"/>
        <v xml:space="preserve">  &lt;concept code='differential' codeSystem='2.16.840.1.113883.4.642.3.115' displayName='differential' level='1' type='L' concept_beschreibung='AllergyIntoleranceVerificationStatus' deutsch='alternativ möglich (Differentialdiagnose)' hinweise='' relationships=''/&gt;</v>
      </c>
    </row>
    <row r="17" spans="1:13" ht="18" customHeight="1" x14ac:dyDescent="0.2">
      <c r="A17" s="44" t="s">
        <v>48</v>
      </c>
      <c r="B17" s="73" t="s">
        <v>474</v>
      </c>
      <c r="C17" s="73" t="s">
        <v>474</v>
      </c>
      <c r="D17" s="47"/>
      <c r="E17" s="47" t="s">
        <v>4442</v>
      </c>
      <c r="F17" s="63"/>
      <c r="G17" s="80" t="s">
        <v>478</v>
      </c>
      <c r="H17" s="59" t="s">
        <v>471</v>
      </c>
      <c r="I17" s="20"/>
      <c r="M17" s="19" t="str">
        <f t="shared" si="0"/>
        <v xml:space="preserve">  &lt;concept code='confirmed' codeSystem='2.16.840.1.113883.4.642.3.115' displayName='confirmed' level='1' type='L' concept_beschreibung='AllergyIntoleranceVerificationStatus' deutsch='bestätigt' hinweise='' relationships=''/&gt;</v>
      </c>
    </row>
    <row r="18" spans="1:13" ht="18" customHeight="1" x14ac:dyDescent="0.2">
      <c r="A18" s="44" t="s">
        <v>48</v>
      </c>
      <c r="B18" s="73" t="s">
        <v>475</v>
      </c>
      <c r="C18" s="73" t="s">
        <v>475</v>
      </c>
      <c r="D18" s="47"/>
      <c r="E18" s="47" t="s">
        <v>477</v>
      </c>
      <c r="F18" s="63"/>
      <c r="G18" s="80" t="s">
        <v>478</v>
      </c>
      <c r="H18" s="59" t="s">
        <v>471</v>
      </c>
      <c r="I18" s="20"/>
      <c r="M18" s="19" t="str">
        <f t="shared" si="0"/>
        <v xml:space="preserve">  &lt;concept code='refuted' codeSystem='2.16.840.1.113883.4.642.3.115' displayName='refuted' level='0' type='L' concept_beschreibung='AllergyIntoleranceVerificationStatus' deutsch='ausgeschlossen' hinweise='' relationships=''/&gt;</v>
      </c>
    </row>
    <row r="19" spans="1:13" ht="18" customHeight="1" x14ac:dyDescent="0.2">
      <c r="A19" s="44" t="s">
        <v>48</v>
      </c>
      <c r="B19" s="73" t="s">
        <v>476</v>
      </c>
      <c r="C19" s="73" t="s">
        <v>476</v>
      </c>
      <c r="D19" s="47"/>
      <c r="E19" s="47" t="s">
        <v>451</v>
      </c>
      <c r="F19" s="63"/>
      <c r="G19" s="80" t="s">
        <v>478</v>
      </c>
      <c r="H19" s="59" t="s">
        <v>471</v>
      </c>
      <c r="I19" s="20"/>
      <c r="M19" s="19" t="str">
        <f t="shared" ref="M19" si="1">CONCATENATE("  &lt;concept code='",B19,"' codeSystem='",$H19,"' displayName='",C19,"' level='",LEFT(A18,SEARCH("-",A18)-1),"' type='",TRIM(RIGHT(A18,LEN(A18)-SEARCH("-",A18))),"' concept_beschreibung='",G19,"' deutsch='",E19,"' hinweise='",F19,"' relationships='",I19,"'/&gt;")</f>
        <v xml:space="preserve">  &lt;concept code='unknown' codeSystem='2.16.840.1.113883.4.642.3.115' displayName='unknown' level='0' type='L' concept_beschreibung='AllergyIntoleranceVerificationStatus' deutsch='unbekannt' hinweise='' relationships=''/&gt;</v>
      </c>
    </row>
    <row r="20" spans="1:13" x14ac:dyDescent="0.2">
      <c r="A20" s="15"/>
      <c r="B20" s="15"/>
      <c r="C20" s="15"/>
      <c r="D20" s="15"/>
      <c r="E20" s="15"/>
      <c r="F20" s="58"/>
      <c r="G20" s="58"/>
      <c r="M20" s="19" t="s">
        <v>19</v>
      </c>
    </row>
    <row r="21" spans="1:13" x14ac:dyDescent="0.2">
      <c r="A21" s="15"/>
      <c r="B21" s="15"/>
      <c r="C21" s="15"/>
      <c r="D21" s="15"/>
      <c r="E21" s="15"/>
      <c r="F21" s="58"/>
      <c r="G21" s="58"/>
    </row>
    <row r="22" spans="1:13" x14ac:dyDescent="0.2">
      <c r="B22" s="4"/>
    </row>
    <row r="23" spans="1:13" x14ac:dyDescent="0.2">
      <c r="B23" s="4"/>
    </row>
    <row r="24" spans="1:13" x14ac:dyDescent="0.2">
      <c r="B24" s="4"/>
    </row>
    <row r="25" spans="1:13" x14ac:dyDescent="0.2">
      <c r="B25" s="4"/>
    </row>
    <row r="26" spans="1:13" x14ac:dyDescent="0.2">
      <c r="B26" s="4"/>
    </row>
    <row r="27" spans="1:13" x14ac:dyDescent="0.2">
      <c r="B27" s="4"/>
    </row>
    <row r="28" spans="1:13" x14ac:dyDescent="0.2">
      <c r="B28" s="4"/>
    </row>
    <row r="29" spans="1:13" x14ac:dyDescent="0.2">
      <c r="B29" s="4"/>
    </row>
    <row r="30" spans="1:13" x14ac:dyDescent="0.2">
      <c r="B30" s="4"/>
    </row>
    <row r="31" spans="1:13" x14ac:dyDescent="0.2">
      <c r="B31" s="4"/>
    </row>
    <row r="32" spans="1:13" x14ac:dyDescent="0.2">
      <c r="B32" s="4"/>
    </row>
    <row r="33" spans="2:2" x14ac:dyDescent="0.2">
      <c r="B33" s="4"/>
    </row>
    <row r="34" spans="2:2" x14ac:dyDescent="0.2">
      <c r="B34" s="4"/>
    </row>
    <row r="35" spans="2:2" x14ac:dyDescent="0.2">
      <c r="B35" s="4"/>
    </row>
    <row r="36" spans="2:2" x14ac:dyDescent="0.2">
      <c r="B36" s="4"/>
    </row>
    <row r="37" spans="2:2" x14ac:dyDescent="0.2">
      <c r="B37" s="4"/>
    </row>
    <row r="38" spans="2:2" x14ac:dyDescent="0.2">
      <c r="B38" s="4"/>
    </row>
    <row r="39" spans="2:2" x14ac:dyDescent="0.2">
      <c r="B39" s="4"/>
    </row>
    <row r="40" spans="2:2" x14ac:dyDescent="0.2">
      <c r="B40" s="4"/>
    </row>
    <row r="41" spans="2:2" x14ac:dyDescent="0.2">
      <c r="B41" s="4"/>
    </row>
    <row r="42" spans="2:2" x14ac:dyDescent="0.2">
      <c r="B42" s="4"/>
    </row>
    <row r="43" spans="2:2" x14ac:dyDescent="0.2">
      <c r="B43" s="4"/>
    </row>
    <row r="44" spans="2:2" x14ac:dyDescent="0.2">
      <c r="B44" s="4"/>
    </row>
    <row r="45" spans="2:2" x14ac:dyDescent="0.2">
      <c r="B45" s="4"/>
    </row>
    <row r="46" spans="2:2" x14ac:dyDescent="0.2">
      <c r="B46" s="4"/>
    </row>
    <row r="47" spans="2:2" x14ac:dyDescent="0.2">
      <c r="B47" s="4"/>
    </row>
    <row r="48" spans="2:2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</sheetData>
  <mergeCells count="7">
    <mergeCell ref="B11:D11"/>
    <mergeCell ref="B4:D4"/>
    <mergeCell ref="B5:D5"/>
    <mergeCell ref="B6:D6"/>
    <mergeCell ref="B7:D7"/>
    <mergeCell ref="B8:D8"/>
    <mergeCell ref="B10:D10"/>
  </mergeCells>
  <dataValidations count="1">
    <dataValidation type="list" allowBlank="1" showInputMessage="1" showErrorMessage="1" sqref="B3">
      <formula1>"Value Set,Codeliste"</formula1>
    </dataValidation>
  </dataValidations>
  <hyperlinks>
    <hyperlink ref="B2" r:id="rId1" display="https://www.gesundheit.gv.at/OID_Frontend/oiddetail.htm?smallView=true&amp;actualOid=1.2.40.0.34.10.177"/>
    <hyperlink ref="A1" location="Inhaltsverzeichnis!A6" display="Value Set Name"/>
  </hyperlinks>
  <pageMargins left="0.25" right="0.25" top="0.75" bottom="0.75" header="0.3" footer="0.3"/>
  <pageSetup paperSize="8" orientation="landscape" horizontalDpi="300" verticalDpi="300" r:id="rId2"/>
  <headerFooter>
    <oddFooter>&amp;L&amp;F&amp;C&amp;A&amp;RSeite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17DB072E33D04DB66ECC3A0E08C58D" ma:contentTypeVersion="0" ma:contentTypeDescription="Create a new document." ma:contentTypeScope="" ma:versionID="f0edbe7a648c5d819abe12206e6331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461691-3E7B-4B2F-BAAB-FA68D4654E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E49AB-C10A-4681-8765-2AEB63751C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734DF5-5735-4B9D-88A9-C4E7F3AB14BB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Inhaltsverzeichnis</vt:lpstr>
      <vt:lpstr>ELGA_AllergyOrIntoleranceType</vt:lpstr>
      <vt:lpstr>ELGA_AbsentOrUnknownAllergies</vt:lpstr>
      <vt:lpstr>ELGA_AbsentOrUnknownProblems</vt:lpstr>
      <vt:lpstr>ELGA_AllergyOrIntoleranceAgent</vt:lpstr>
      <vt:lpstr>ELGA_AllergyReaction</vt:lpstr>
      <vt:lpstr>ELGA_CriticalityObservationVal</vt:lpstr>
      <vt:lpstr>ELGA_AllergyStatusCode</vt:lpstr>
      <vt:lpstr>ELGA_ConditionVerificationStat</vt:lpstr>
      <vt:lpstr>ELGA_ProblemSeverity</vt:lpstr>
      <vt:lpstr>ELGA_MedicalDevices</vt:lpstr>
      <vt:lpstr>ELGA_AbsentOrUnknownMedication</vt:lpstr>
      <vt:lpstr>ELGA_AbsentOrUnknownProcedures</vt:lpstr>
      <vt:lpstr>ELGA_AbsentOrUnknownDevices</vt:lpstr>
      <vt:lpstr>ELGA_Procedures</vt:lpstr>
      <vt:lpstr>ELGA_ProceduresMethod</vt:lpstr>
      <vt:lpstr>ELGA_ProcedureTargetSite</vt:lpstr>
      <vt:lpstr>ELGA_ProcedureApproachSite</vt:lpstr>
      <vt:lpstr>ELGA_ConditionStatusCode</vt:lpstr>
      <vt:lpstr>ELGA_AbsentOrUnknownImmuni</vt:lpstr>
      <vt:lpstr>ELGA_Vaccines</vt:lpstr>
      <vt:lpstr>ELGA_Problems</vt:lpstr>
      <vt:lpstr>ELGA_ExpectedDeliveryDateMethod</vt:lpstr>
      <vt:lpstr>ELGA_PregnanciesSummary</vt:lpstr>
      <vt:lpstr>ELGA_CurrentSmokingStatus</vt:lpstr>
      <vt:lpstr>ELGA_Problemarten</vt:lpstr>
      <vt:lpstr>ELGA_PersonalRelationship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Seerainer, Carina</dc:creator>
  <cp:lastModifiedBy>Sabutsch, Stefan</cp:lastModifiedBy>
  <dcterms:created xsi:type="dcterms:W3CDTF">2017-08-22T12:43:03Z</dcterms:created>
  <dcterms:modified xsi:type="dcterms:W3CDTF">2017-12-07T13:35:09Z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0x010100B317DB072E33D04DB66ECC3A0E08C58D</vt:lpwstr>
  </property>
</Properties>
</file>